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2030" windowHeight="4005" activeTab="5"/>
  </bookViews>
  <sheets>
    <sheet name="MONTHLY" sheetId="1" r:id="rId1"/>
    <sheet name="LG BANKS" sheetId="2" r:id="rId2"/>
    <sheet name="QUARTERLY" sheetId="3" r:id="rId3"/>
    <sheet name="JAN TO DEC" sheetId="4" r:id="rId4"/>
    <sheet name="ANNUAL I" sheetId="5" r:id="rId5"/>
    <sheet name="ANNUAL II" sheetId="6" r:id="rId6"/>
    <sheet name="GEOPOL INCEPTION" sheetId="7" state="hidden" r:id="rId7"/>
  </sheets>
  <definedNames>
    <definedName name="_xlnm.Print_Area" localSheetId="4">'ANNUAL I'!$A$1:$AE$102</definedName>
    <definedName name="_xlnm.Print_Area" localSheetId="5">'ANNUAL II'!$A$1:$AD$111</definedName>
    <definedName name="_xlnm.Print_Area" localSheetId="3">'JAN TO DEC'!$A$1:$S$642</definedName>
    <definedName name="_xlnm.Print_Area" localSheetId="1">'LG BANKS'!$B$1:$AC$40</definedName>
    <definedName name="_xlnm.Print_Area" localSheetId="0">'MONTHLY'!$A$1:$AE$159</definedName>
  </definedNames>
  <calcPr fullCalcOnLoad="1"/>
</workbook>
</file>

<file path=xl/sharedStrings.xml><?xml version="1.0" encoding="utf-8"?>
<sst xmlns="http://schemas.openxmlformats.org/spreadsheetml/2006/main" count="2085" uniqueCount="217">
  <si>
    <t>AMT =N=('000)</t>
  </si>
  <si>
    <t>AMT: =N=('000)</t>
  </si>
  <si>
    <t>CUMMULATIVE</t>
  </si>
  <si>
    <t xml:space="preserve">                 VALUE OF LOANS</t>
  </si>
  <si>
    <t>STATES</t>
  </si>
  <si>
    <t>PURPOSE</t>
  </si>
  <si>
    <t xml:space="preserve">       STATES</t>
  </si>
  <si>
    <t xml:space="preserve">            LOANS GUARANTEED</t>
  </si>
  <si>
    <t xml:space="preserve">                LOANS REPAID</t>
  </si>
  <si>
    <t xml:space="preserve">     REPAYMENT PERCENTAGE</t>
  </si>
  <si>
    <t xml:space="preserve">NO </t>
  </si>
  <si>
    <t>AMT</t>
  </si>
  <si>
    <t>NO</t>
  </si>
  <si>
    <t>NO.</t>
  </si>
  <si>
    <t>AMT.</t>
  </si>
  <si>
    <t>LIVESTOCK</t>
  </si>
  <si>
    <t xml:space="preserve">ABUJA </t>
  </si>
  <si>
    <t>POULTRY</t>
  </si>
  <si>
    <t>ABIA</t>
  </si>
  <si>
    <t>CATTLE</t>
  </si>
  <si>
    <t>ADAMAWA</t>
  </si>
  <si>
    <t>SHEEP/GOAT</t>
  </si>
  <si>
    <t>AKWA IBOM</t>
  </si>
  <si>
    <t>OTHERS</t>
  </si>
  <si>
    <t>ANAMBRA</t>
  </si>
  <si>
    <t>SUB-TOTAL</t>
  </si>
  <si>
    <t>BAUCHI</t>
  </si>
  <si>
    <t>BAYELSA</t>
  </si>
  <si>
    <t>FISHERIES</t>
  </si>
  <si>
    <t>BENUE</t>
  </si>
  <si>
    <t>BORNO</t>
  </si>
  <si>
    <t>MIXED FARMING</t>
  </si>
  <si>
    <t>C/RIVERS</t>
  </si>
  <si>
    <t>DELTA</t>
  </si>
  <si>
    <t>FOOD CROPS</t>
  </si>
  <si>
    <t>EBONYI</t>
  </si>
  <si>
    <t>EDO</t>
  </si>
  <si>
    <t>EKITI</t>
  </si>
  <si>
    <t>ENUGU</t>
  </si>
  <si>
    <t>GRAINS</t>
  </si>
  <si>
    <t>GOMBE</t>
  </si>
  <si>
    <t>TUBER/ROOTS</t>
  </si>
  <si>
    <t>IMO</t>
  </si>
  <si>
    <t>JIGAWA</t>
  </si>
  <si>
    <t xml:space="preserve">KADUNA </t>
  </si>
  <si>
    <t>CASH CROPS</t>
  </si>
  <si>
    <t>KANO</t>
  </si>
  <si>
    <t>OIL PALM</t>
  </si>
  <si>
    <t>KATSINA</t>
  </si>
  <si>
    <t>RUBBER</t>
  </si>
  <si>
    <t>KEBBI</t>
  </si>
  <si>
    <t>KOGI</t>
  </si>
  <si>
    <t>COTTON</t>
  </si>
  <si>
    <t>KWARA</t>
  </si>
  <si>
    <t>GROUNDNUTS</t>
  </si>
  <si>
    <t>LAGOS</t>
  </si>
  <si>
    <t>COCOA</t>
  </si>
  <si>
    <t>NASSARAWA</t>
  </si>
  <si>
    <t>NIGER</t>
  </si>
  <si>
    <t>OGUN</t>
  </si>
  <si>
    <t>ONDO</t>
  </si>
  <si>
    <t>OSUN</t>
  </si>
  <si>
    <t>TOTAL</t>
  </si>
  <si>
    <t>OYO</t>
  </si>
  <si>
    <t>PLATEAU</t>
  </si>
  <si>
    <t>RIVERS</t>
  </si>
  <si>
    <t>SOKOTO</t>
  </si>
  <si>
    <t>TARABA</t>
  </si>
  <si>
    <t>YOBE</t>
  </si>
  <si>
    <t>ZAMFARA</t>
  </si>
  <si>
    <t>AMT =N= ('000)</t>
  </si>
  <si>
    <t>INDIVIDUAL</t>
  </si>
  <si>
    <t>INFORMAL GROUPS</t>
  </si>
  <si>
    <t>CO-OPERATIVES</t>
  </si>
  <si>
    <t>COMPANIES</t>
  </si>
  <si>
    <t>AMOUNT</t>
  </si>
  <si>
    <t>NUMBER OF LOANS</t>
  </si>
  <si>
    <t>VEGETABLES</t>
  </si>
  <si>
    <t>BEANS</t>
  </si>
  <si>
    <t>SOYABEANS</t>
  </si>
  <si>
    <t>GINGER</t>
  </si>
  <si>
    <t>YEAR</t>
  </si>
  <si>
    <t xml:space="preserve">            5,000 &amp; BELOW</t>
  </si>
  <si>
    <t xml:space="preserve">           5,001 - 20,000</t>
  </si>
  <si>
    <t xml:space="preserve">        20,001 - 50,000</t>
  </si>
  <si>
    <t xml:space="preserve">     50,001 - 100,000</t>
  </si>
  <si>
    <t xml:space="preserve">      ABOVE 100,000</t>
  </si>
  <si>
    <t xml:space="preserve">               TOTAL</t>
  </si>
  <si>
    <t>5,000 &amp; BELOW</t>
  </si>
  <si>
    <t>5,001 TO 20,000</t>
  </si>
  <si>
    <t>20,001 TO 50,000</t>
  </si>
  <si>
    <t>50,001 TO 100,000</t>
  </si>
  <si>
    <t>100,001 &amp; ABOVE</t>
  </si>
  <si>
    <t>JAN.</t>
  </si>
  <si>
    <t>FEB.</t>
  </si>
  <si>
    <t>MAR.</t>
  </si>
  <si>
    <t>APR.</t>
  </si>
  <si>
    <t>MAY</t>
  </si>
  <si>
    <t>JUN.</t>
  </si>
  <si>
    <t>JUL.</t>
  </si>
  <si>
    <t>AUG.</t>
  </si>
  <si>
    <t>SEPT.</t>
  </si>
  <si>
    <t>OCT.</t>
  </si>
  <si>
    <t>NOV.</t>
  </si>
  <si>
    <t>DEC.</t>
  </si>
  <si>
    <t>GRAND TOTAL</t>
  </si>
  <si>
    <t>SUBTOTAL</t>
  </si>
  <si>
    <t>MIXED CROPS</t>
  </si>
  <si>
    <t>OILPALM</t>
  </si>
  <si>
    <t xml:space="preserve">       5,000 &amp; BELOW</t>
  </si>
  <si>
    <t xml:space="preserve">         5,001 - 20,000</t>
  </si>
  <si>
    <t>CUMULATIVE</t>
  </si>
  <si>
    <t xml:space="preserve">             INDIVIDUAL</t>
  </si>
  <si>
    <t xml:space="preserve">     INFORMAL GROUP</t>
  </si>
  <si>
    <t xml:space="preserve">       CO-OPERATIVES</t>
  </si>
  <si>
    <t xml:space="preserve">          COMPANY</t>
  </si>
  <si>
    <t xml:space="preserve">          GRAND TOTAL</t>
  </si>
  <si>
    <t>AMNT</t>
  </si>
  <si>
    <t>Q1</t>
  </si>
  <si>
    <t>Q2</t>
  </si>
  <si>
    <t>Q3</t>
  </si>
  <si>
    <t>Q4</t>
  </si>
  <si>
    <t>5,000 AND BELOW</t>
  </si>
  <si>
    <t>100,001 AND ABOVE</t>
  </si>
  <si>
    <t>Appendix iic</t>
  </si>
  <si>
    <t>AMOUNT =N='000</t>
  </si>
  <si>
    <t>S/NO.</t>
  </si>
  <si>
    <t>BANKS</t>
  </si>
  <si>
    <t xml:space="preserve">                MAY</t>
  </si>
  <si>
    <t>JULY</t>
  </si>
  <si>
    <t>DECEMBER</t>
  </si>
  <si>
    <t>COMMERCIAL BANKS</t>
  </si>
  <si>
    <t>MICROFINANCE BANKS</t>
  </si>
  <si>
    <t>MFBs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</si>
  <si>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</si>
  <si>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</si>
  <si>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</si>
  <si>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</si>
  <si>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</si>
  <si>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</si>
  <si>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</si>
  <si>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</si>
  <si>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</si>
  <si>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DIAMOND BANK Plc</t>
  </si>
  <si>
    <t>ECOBANK Plc</t>
  </si>
  <si>
    <t>FIRST CITY MONUMENT BANK Plc</t>
  </si>
  <si>
    <t>FEDELITY BANK Plc</t>
  </si>
  <si>
    <t>FIRST BANK Nig. Plc</t>
  </si>
  <si>
    <t>GUARANTY TRUST BANK Plc</t>
  </si>
  <si>
    <t>IBTC-STANBIC BANK Plc</t>
  </si>
  <si>
    <t>NIGERIA INTERNATIONAL BANK Plc</t>
  </si>
  <si>
    <t>SKYE BANK Plc</t>
  </si>
  <si>
    <t>STANDARD CHARTERED BANK Plc</t>
  </si>
  <si>
    <t>UNITED BANK OF AFRICA Plc</t>
  </si>
  <si>
    <t>STERLING BANK Plc</t>
  </si>
  <si>
    <t>UNION BANK NIG. Plc</t>
  </si>
  <si>
    <t>UNITY BANK NIG. Plc</t>
  </si>
  <si>
    <t>WEMA BANK Plc</t>
  </si>
  <si>
    <t>ZENITH BANK Plc</t>
  </si>
  <si>
    <t>SOURCE: DEVELOPMENT FINANCE OFFICES COORDINATING OFFICE ,  DEVELOPMENT FINANCE DEPARTMENT, CENTRAL BANK OF NIGERIA</t>
  </si>
  <si>
    <t>ACCESS BANK Plc</t>
  </si>
  <si>
    <t>MALE</t>
  </si>
  <si>
    <t>FEMALE</t>
  </si>
  <si>
    <t>NEITHER</t>
  </si>
  <si>
    <t>SOURCE: DEVELOPMENT FINANCE OFFICES COORDINATING OFFICE, DEVELOPMENT FINANCE DEPARTMENT, CENTRAL BANK NIGERIA, ABUJA.</t>
  </si>
  <si>
    <t xml:space="preserve"> </t>
  </si>
  <si>
    <t>1978-2001</t>
  </si>
  <si>
    <t>1978 TO 2001</t>
  </si>
  <si>
    <t>1978-2012</t>
  </si>
  <si>
    <t>MAINSTREET BANK Plc</t>
  </si>
  <si>
    <t>KEY STONE BANK PLC</t>
  </si>
  <si>
    <t>ENTERPRISE BANK PLC</t>
  </si>
  <si>
    <t>NORTH CENTRAL</t>
  </si>
  <si>
    <t>SUB - TOTAL</t>
  </si>
  <si>
    <t>NORTH - EAST</t>
  </si>
  <si>
    <t>NORTH - WEST</t>
  </si>
  <si>
    <t>SOUTH - EAST</t>
  </si>
  <si>
    <t>SOUTH - SOUTH</t>
  </si>
  <si>
    <t>SOUTH - WEST</t>
  </si>
  <si>
    <t xml:space="preserve"> GRAND TOTAL</t>
  </si>
  <si>
    <t>1978 - 2013</t>
  </si>
  <si>
    <t xml:space="preserve">           1978 - 2013</t>
  </si>
  <si>
    <t>1978-2013</t>
  </si>
  <si>
    <t>LOANS GUARANTEED UNDER THE ACGSF ANALYSED BY PURPOSE AND SIZE: APRIL, 2013</t>
  </si>
  <si>
    <t>LOANS GUARANTEED BY SIZE AND PURPOSE:  SECOND QUARTER 2013 (APRIL)</t>
  </si>
  <si>
    <t>LOANS GUARANTEED UNDER THE ACGSF ANALYSED BY STATE AND NUMBER JANUARY - APRIL, 2013</t>
  </si>
  <si>
    <t>LOANS GUARANTEED UNDER THE ACGSF ANALYSED BY STATE AND AMOUNT (=N='000) JANUARY - APRIL, 2013</t>
  </si>
  <si>
    <t>LOANS FULLY REPAID ANALYSED BY STATE AND NUMBER  JANUARY - APRIL, 2013</t>
  </si>
  <si>
    <t>LOANS FULLY REPAID ANALYSED BY STATE AND AMOUNT (=N='000)  JANUARY - APRIL, 2013</t>
  </si>
  <si>
    <t>LOANS GUARANTEED BY STATE &amp; GENDER: JANUARY -APRIL, 2013</t>
  </si>
  <si>
    <t>LOANS GUARANTEED UNDER THE ACGSF ANALYSED BY PURPOSE AND NUMBER (=N='000) JANUARY - APRIL, 2013</t>
  </si>
  <si>
    <t>LOANS GUARANTEED UNDER THE ACGSF ANALYSED BY PURPOSE AND AMOUNT(=N='000) JANUARY - APRIL, 2013</t>
  </si>
  <si>
    <t>LOANS REPAID BY STATE &amp; GENDER: JANUARY - APRIL, 2013</t>
  </si>
  <si>
    <t>CUMULATIVE TOTAL OF LOANS GUARANTEED BY SIZE FROM INCEPTION (1978) TO APRIL, 2013</t>
  </si>
  <si>
    <t>CUMMULATIVE TOTAL OF LOANS GUARANTEED BY CATEGORY FROM INCEPTION (1978) TO APRIL 2013</t>
  </si>
  <si>
    <t>CUMULATIVE TOTAL NO. OF LOANS GUARANTEED ANALYSED BY PURPOSE FROM INCEPTION (1978) TO APRIL,2013</t>
  </si>
  <si>
    <t>P</t>
  </si>
  <si>
    <t>CUMULATIVE TOTAL OF VALUE OF LOANS GUARANTEED ANALYSED BY PURPOSE FROM INCEPTION (1978) TO APRIL,2013</t>
  </si>
  <si>
    <t>CUMULATIVE TOTAL OF LOANS GUARANTEED BY STATE FROM INCEPTION (1978) TO APRIL, 2013, (=N='000)</t>
  </si>
  <si>
    <t xml:space="preserve">CUMULATIVE TOTAL OF LOANS FULLY REPAID ANALYSED BY STATE FROM INCEPTION (1978) TO APRIL, 2013,(=N='000) </t>
  </si>
  <si>
    <t>CUMULATIVE TOTAL LOANS GUARANTEED FROM INCEPTION (1978) BY GEOPOLITICAL ZONE UNDER THE ACGSF 1978  TO APRIL, 2013</t>
  </si>
  <si>
    <t>CUMULATIVE TOTAL LOANS FULLY REPAID FROM INCEPTION (1978) BY GEOPOLITICAL ZONE UNDER THE ACGSF 1978  TO APRIL, 2013</t>
  </si>
  <si>
    <t>SOURCE: DEVELOPMENT FINANCE OFFICES COORDINATION OFFICE ,  DEVELOPMENT FINANCE DEPARTMENT, CENTRAL BANK OF NIGERIA</t>
  </si>
  <si>
    <t>LOANS GUARANTEED BY STATE &amp; CATEGORY: APRIL, 2013</t>
  </si>
  <si>
    <t>LOANS GUARANTEED BY STATE &amp; GENDER OF BORROWER: APRIL, 2013</t>
  </si>
  <si>
    <t>LOANS GUARANTEED BY STATE &amp; SIZE OF BORROWER:APRIL, 2013</t>
  </si>
  <si>
    <t>LOANS FULLY REPAID BY STATE &amp; SIZE OF BORROWER: APRIL, 2013</t>
  </si>
  <si>
    <t>LOANS FULLY REPAID BY STATE &amp; GENDER OF BORROWER: APRIL, 2013</t>
  </si>
  <si>
    <t xml:space="preserve">LOANS GUARANTEED UNDER THE ACGSF ANALYSED BY BANK: JANUARY - APRIL, 2013 </t>
  </si>
  <si>
    <t>LOANS GUARANTEED BY STATE &amp; CATEGORY: SECOND QUARTER 2013 (APRIL )</t>
  </si>
  <si>
    <t>LOANS GUARANTEED BY STATE &amp; SIZE: SECOND QUARTER 2013 (APRIL)</t>
  </si>
  <si>
    <t>LOANS GUARANTEED BY STATE &amp; GENDER: SECOND QUARTER 2013 (APRIL)</t>
  </si>
  <si>
    <t>LOANS FULLY REPAID BY STATE &amp; SIZE: SECOND QUARTER 2013 (APRIL)</t>
  </si>
  <si>
    <t>LOANS FULLY REPAID BY STATE &amp; GENDER: SECOND QUARTER 2013 (APRIL)</t>
  </si>
  <si>
    <t>LOANS GUARANTEED BY STATE &amp; CATEGORY:  JANUARY - APRIL, 2013</t>
  </si>
  <si>
    <t>LOANS FULLY REPAID BY STATE &amp; SIZE:  JANUARY - APRIL, 2013</t>
  </si>
  <si>
    <t>LOANS GUARANTEED BY STATE &amp; SIZE OF BORROWER: JANUARY - APRIL, 2013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</si>
</sst>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-* #,##0_-;\-* #,##0_-;_-* &quot;-&quot;??_-;_-@_-"/>
    <numFmt numFmtId="174" formatCode="_-* #,##0.0_-;\-* #,##0.0_-;_-* &quot;-&quot;??_-;_-@_-"/>
    <numFmt numFmtId="175" formatCode="_(* #,##0_);_(* \(#,##0\);_(* &quot;-&quot;??_);_(@_)"/>
    <numFmt numFmtId="176" formatCode="0.0"/>
    <numFmt numFmtId="177" formatCode="_-* #,##0.00_-;\-* #,##0.00_-;_-* &quot;-&quot;_-;_-@_-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5">
    <font>
      <sz val="10"/>
      <name val="Arial"/>
      <family val="0"/>
    </font>
    <font>
      <sz val="11"/>
      <color indexed="8"/>
      <name val="Century Gothic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4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7"/>
      <name val="Book Antiqua"/>
      <family val="1"/>
    </font>
    <font>
      <b/>
      <sz val="10"/>
      <color indexed="48"/>
      <name val="Book Antiqua"/>
      <family val="1"/>
    </font>
    <font>
      <sz val="10"/>
      <color indexed="4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10"/>
      <name val="Book Antiqua"/>
      <family val="1"/>
    </font>
    <font>
      <b/>
      <i/>
      <sz val="9"/>
      <name val="Book Antiqua"/>
      <family val="1"/>
    </font>
    <font>
      <b/>
      <sz val="7"/>
      <name val="Book Antiqua"/>
      <family val="1"/>
    </font>
    <font>
      <b/>
      <sz val="12"/>
      <name val="Book Antiqua"/>
      <family val="1"/>
    </font>
    <font>
      <b/>
      <u val="singleAccounting"/>
      <sz val="12"/>
      <name val="Book Antiqua"/>
      <family val="1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Book Antiqua"/>
      <family val="1"/>
    </font>
    <font>
      <sz val="10"/>
      <color indexed="11"/>
      <name val="Book Antiqua"/>
      <family val="1"/>
    </font>
    <font>
      <b/>
      <sz val="12"/>
      <color indexed="48"/>
      <name val="Book Antiqua"/>
      <family val="1"/>
    </font>
    <font>
      <b/>
      <sz val="10"/>
      <color indexed="11"/>
      <name val="Book Antiqua"/>
      <family val="1"/>
    </font>
    <font>
      <sz val="10"/>
      <color indexed="41"/>
      <name val="Book Antiqua"/>
      <family val="1"/>
    </font>
    <font>
      <i/>
      <sz val="10"/>
      <color indexed="11"/>
      <name val="Arial"/>
      <family val="2"/>
    </font>
    <font>
      <sz val="9"/>
      <color indexed="11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sz val="8"/>
      <name val="Book Antiqua"/>
      <family val="1"/>
    </font>
    <font>
      <b/>
      <u val="single"/>
      <sz val="10"/>
      <name val="Arial"/>
      <family val="2"/>
    </font>
    <font>
      <b/>
      <u val="single"/>
      <sz val="8"/>
      <name val="Book Antiqua"/>
      <family val="1"/>
    </font>
    <font>
      <b/>
      <u val="singleAccounting"/>
      <sz val="10"/>
      <name val="Book Antiqua"/>
      <family val="1"/>
    </font>
    <font>
      <b/>
      <sz val="8"/>
      <name val="Book Antiqua"/>
      <family val="1"/>
    </font>
    <font>
      <b/>
      <u val="single"/>
      <sz val="11"/>
      <name val="Book Antiqua"/>
      <family val="1"/>
    </font>
    <font>
      <b/>
      <i/>
      <sz val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i/>
      <sz val="11"/>
      <color indexed="11"/>
      <name val="Book Antiqua"/>
      <family val="1"/>
    </font>
    <font>
      <b/>
      <u val="singleAccounting"/>
      <sz val="11"/>
      <name val="Book Antiqua"/>
      <family val="1"/>
    </font>
    <font>
      <i/>
      <sz val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Book Antiqua"/>
      <family val="1"/>
    </font>
    <font>
      <b/>
      <sz val="12"/>
      <name val="Arial"/>
      <family val="2"/>
    </font>
    <font>
      <b/>
      <sz val="13"/>
      <color indexed="4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color indexed="48"/>
      <name val="Book Antiqua"/>
      <family val="1"/>
    </font>
    <font>
      <b/>
      <u val="single"/>
      <sz val="13"/>
      <name val="Book Antiqua"/>
      <family val="1"/>
    </font>
    <font>
      <b/>
      <u val="singleAccounting"/>
      <sz val="13"/>
      <name val="Book Antiqua"/>
      <family val="1"/>
    </font>
    <font>
      <b/>
      <sz val="13"/>
      <color indexed="11"/>
      <name val="Book Antiqua"/>
      <family val="1"/>
    </font>
    <font>
      <i/>
      <sz val="10"/>
      <color indexed="11"/>
      <name val="Book Antiqua"/>
      <family val="1"/>
    </font>
    <font>
      <b/>
      <u val="singleAccounting"/>
      <sz val="9"/>
      <name val="Book Antiqua"/>
      <family val="1"/>
    </font>
    <font>
      <sz val="12"/>
      <name val="Century Gothic"/>
      <family val="2"/>
    </font>
    <font>
      <b/>
      <u val="single"/>
      <sz val="12"/>
      <name val="Century Gothic"/>
      <family val="2"/>
    </font>
    <font>
      <b/>
      <sz val="12"/>
      <name val="Century Gothic"/>
      <family val="2"/>
    </font>
    <font>
      <b/>
      <sz val="11"/>
      <name val="Arial Black"/>
      <family val="2"/>
    </font>
    <font>
      <u val="singleAccounting"/>
      <sz val="11"/>
      <name val="Arial Black"/>
      <family val="2"/>
    </font>
    <font>
      <b/>
      <sz val="14"/>
      <color indexed="48"/>
      <name val="Arial Black"/>
      <family val="2"/>
    </font>
    <font>
      <b/>
      <sz val="12"/>
      <color indexed="48"/>
      <name val="Arial Black"/>
      <family val="2"/>
    </font>
    <font>
      <b/>
      <u val="single"/>
      <sz val="9"/>
      <name val="Book Antiqua"/>
      <family val="1"/>
    </font>
    <font>
      <u val="singleAccounting"/>
      <sz val="10"/>
      <name val="Book Antiqua"/>
      <family val="1"/>
    </font>
    <font>
      <b/>
      <u val="single"/>
      <sz val="14"/>
      <color indexed="12"/>
      <name val="Arial Black"/>
      <family val="2"/>
    </font>
    <font>
      <b/>
      <u val="single"/>
      <sz val="14"/>
      <color indexed="48"/>
      <name val="Arial Black"/>
      <family val="2"/>
    </font>
    <font>
      <b/>
      <sz val="12"/>
      <name val="Times New Roman"/>
      <family val="1"/>
    </font>
    <font>
      <u val="single"/>
      <sz val="10"/>
      <name val="Book Antiqua"/>
      <family val="1"/>
    </font>
    <font>
      <b/>
      <u val="single"/>
      <sz val="12"/>
      <name val="Book Antiqua"/>
      <family val="1"/>
    </font>
    <font>
      <b/>
      <sz val="13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Antique Olive"/>
      <family val="2"/>
    </font>
    <font>
      <b/>
      <sz val="14"/>
      <color indexed="12"/>
      <name val="Arial"/>
      <family val="2"/>
    </font>
    <font>
      <u val="singleAccounting"/>
      <sz val="11"/>
      <name val="Book Antiqua"/>
      <family val="1"/>
    </font>
    <font>
      <b/>
      <sz val="11"/>
      <name val="Times New Roman"/>
      <family val="1"/>
    </font>
    <font>
      <b/>
      <sz val="16"/>
      <name val="Century Gothic"/>
      <family val="2"/>
    </font>
    <font>
      <b/>
      <sz val="10.5"/>
      <name val="Book Antiqua"/>
      <family val="1"/>
    </font>
    <font>
      <b/>
      <sz val="16"/>
      <name val="Book Antiqua"/>
      <family val="1"/>
    </font>
    <font>
      <sz val="16"/>
      <name val="Book Antiqua"/>
      <family val="1"/>
    </font>
    <font>
      <b/>
      <sz val="16"/>
      <name val="Times New Roman"/>
      <family val="1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u val="singleAccounting"/>
      <sz val="9"/>
      <color indexed="9"/>
      <name val="Book Antiqua"/>
      <family val="1"/>
    </font>
    <font>
      <b/>
      <sz val="9"/>
      <color indexed="11"/>
      <name val="Book Antiqua"/>
      <family val="1"/>
    </font>
    <font>
      <b/>
      <u val="singleAccounting"/>
      <sz val="10"/>
      <color indexed="56"/>
      <name val="Book Antiqua"/>
      <family val="1"/>
    </font>
    <font>
      <b/>
      <u val="singleAccounting"/>
      <sz val="9"/>
      <color indexed="56"/>
      <name val="Book Antiqua"/>
      <family val="1"/>
    </font>
    <font>
      <b/>
      <sz val="14"/>
      <color indexed="62"/>
      <name val="Arial"/>
      <family val="2"/>
    </font>
    <font>
      <b/>
      <sz val="10"/>
      <color indexed="62"/>
      <name val="Book Antiqua"/>
      <family val="1"/>
    </font>
    <font>
      <b/>
      <sz val="11"/>
      <color indexed="62"/>
      <name val="Book Antiqua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Book Antiqua"/>
      <family val="1"/>
    </font>
    <font>
      <sz val="14"/>
      <color indexed="62"/>
      <name val="Book Antiqua"/>
      <family val="1"/>
    </font>
    <font>
      <b/>
      <sz val="12"/>
      <color indexed="62"/>
      <name val="Arial Black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u val="singleAccounting"/>
      <sz val="9"/>
      <color theme="0"/>
      <name val="Book Antiqua"/>
      <family val="1"/>
    </font>
    <font>
      <b/>
      <sz val="9"/>
      <color theme="6" tint="0.5999900102615356"/>
      <name val="Book Antiqua"/>
      <family val="1"/>
    </font>
    <font>
      <sz val="10"/>
      <color theme="6" tint="0.5999900102615356"/>
      <name val="Arial"/>
      <family val="2"/>
    </font>
    <font>
      <b/>
      <u val="singleAccounting"/>
      <sz val="10"/>
      <color rgb="FF002060"/>
      <name val="Book Antiqua"/>
      <family val="1"/>
    </font>
    <font>
      <b/>
      <u val="singleAccounting"/>
      <sz val="9"/>
      <color rgb="FF002060"/>
      <name val="Book Antiqua"/>
      <family val="1"/>
    </font>
    <font>
      <b/>
      <sz val="14"/>
      <color theme="3" tint="0.39998000860214233"/>
      <name val="Arial"/>
      <family val="2"/>
    </font>
    <font>
      <b/>
      <sz val="10"/>
      <color theme="3" tint="0.39998000860214233"/>
      <name val="Book Antiqua"/>
      <family val="1"/>
    </font>
    <font>
      <b/>
      <sz val="11"/>
      <color theme="3" tint="0.39998000860214233"/>
      <name val="Book Antiqua"/>
      <family val="1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Book Antiqua"/>
      <family val="1"/>
    </font>
    <font>
      <sz val="14"/>
      <color theme="3" tint="0.39998000860214233"/>
      <name val="Book Antiqua"/>
      <family val="1"/>
    </font>
    <font>
      <b/>
      <sz val="12"/>
      <color theme="3" tint="0.39998000860214233"/>
      <name val="Arial Blac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</fills>
  <borders count="3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/>
      <top style="medium"/>
      <bottom style="double"/>
    </border>
    <border>
      <left/>
      <right style="thick"/>
      <top style="medium"/>
      <bottom style="double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thin"/>
      <top style="double"/>
      <bottom style="mediumDashDot"/>
    </border>
    <border>
      <left style="thin"/>
      <right style="thick"/>
      <top style="double"/>
      <bottom style="mediumDashDot"/>
    </border>
    <border>
      <left/>
      <right style="thin"/>
      <top style="double"/>
      <bottom style="mediumDashDot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 style="thin"/>
    </border>
    <border>
      <left/>
      <right style="thick"/>
      <top style="mediumDashDot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thin"/>
    </border>
    <border>
      <left/>
      <right style="thin"/>
      <top style="mediumDashDot"/>
      <bottom style="thick"/>
    </border>
    <border>
      <left style="medium"/>
      <right style="medium"/>
      <top style="medium"/>
      <bottom style="thick"/>
    </border>
    <border>
      <left style="thick"/>
      <right style="thin"/>
      <top style="mediumDashDot"/>
      <bottom style="thick"/>
    </border>
    <border>
      <left style="thick"/>
      <right style="thick"/>
      <top style="mediumDashDot"/>
      <bottom style="thick"/>
    </border>
    <border>
      <left style="thick"/>
      <right style="thin"/>
      <top style="double"/>
      <bottom style="thick"/>
    </border>
    <border>
      <left/>
      <right/>
      <top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ck"/>
      <right style="thin"/>
      <top style="thin"/>
      <bottom style="mediumDashDot"/>
    </border>
    <border>
      <left style="thin"/>
      <right style="thick"/>
      <top style="thin"/>
      <bottom style="mediumDashDot"/>
    </border>
    <border>
      <left/>
      <right/>
      <top style="thin"/>
      <bottom/>
    </border>
    <border>
      <left style="thick"/>
      <right/>
      <top style="mediumDashDot"/>
      <bottom style="thick"/>
    </border>
    <border>
      <left style="thin"/>
      <right/>
      <top style="mediumDashDot"/>
      <bottom style="thick"/>
    </border>
    <border>
      <left style="thin"/>
      <right style="thick"/>
      <top style="mediumDashDot"/>
      <bottom style="thick"/>
    </border>
    <border>
      <left/>
      <right/>
      <top style="mediumDashDot"/>
      <bottom style="thick"/>
    </border>
    <border>
      <left style="thick"/>
      <right/>
      <top style="thin"/>
      <bottom/>
    </border>
    <border>
      <left style="medium"/>
      <right style="thin"/>
      <top/>
      <bottom style="thick"/>
    </border>
    <border>
      <left/>
      <right style="medium"/>
      <top/>
      <bottom style="thick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 style="double"/>
      <bottom style="thick"/>
    </border>
    <border>
      <left/>
      <right style="thin"/>
      <top style="double"/>
      <bottom style="thick"/>
    </border>
    <border>
      <left style="thin"/>
      <right style="thin"/>
      <top style="double"/>
      <bottom style="thick"/>
    </border>
    <border>
      <left/>
      <right/>
      <top style="double"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 style="thin"/>
      <right style="thick"/>
      <top/>
      <bottom/>
    </border>
    <border>
      <left style="thick"/>
      <right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double"/>
      <bottom style="thick"/>
    </border>
    <border>
      <left/>
      <right style="thick"/>
      <top style="thick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ck"/>
      <top/>
      <bottom/>
    </border>
    <border>
      <left/>
      <right style="thin"/>
      <top style="thin"/>
      <bottom/>
    </border>
    <border>
      <left/>
      <right style="thick"/>
      <top style="mediumDashDot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thick"/>
      <right style="thick"/>
      <top/>
      <bottom style="mediumDashDot"/>
    </border>
    <border>
      <left style="thick"/>
      <right style="thick"/>
      <top style="double"/>
      <bottom style="mediumDashDot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/>
      <top style="dashDot"/>
      <bottom style="dashDot"/>
    </border>
    <border>
      <left style="thick"/>
      <right style="thick"/>
      <top style="dashDot"/>
      <bottom style="dashDot"/>
    </border>
    <border>
      <left style="thick"/>
      <right style="thick"/>
      <top/>
      <bottom/>
    </border>
    <border>
      <left style="thick"/>
      <right style="thick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ck"/>
      <top style="thin"/>
      <bottom style="thin"/>
    </border>
    <border>
      <left style="thick"/>
      <right style="medium"/>
      <top/>
      <bottom style="thick"/>
    </border>
    <border>
      <left style="thin"/>
      <right style="thick"/>
      <top style="thick"/>
      <bottom/>
    </border>
    <border>
      <left style="thick"/>
      <right/>
      <top style="medium"/>
      <bottom style="mediumDashed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/>
      <right/>
      <top style="thin"/>
      <bottom style="thick"/>
    </border>
    <border>
      <left style="medium"/>
      <right style="double"/>
      <top style="thin"/>
      <bottom style="thick"/>
    </border>
    <border>
      <left/>
      <right/>
      <top style="thin"/>
      <bottom style="thick"/>
    </border>
    <border>
      <left style="medium"/>
      <right/>
      <top style="thin"/>
      <bottom style="thick"/>
    </border>
    <border>
      <left style="double"/>
      <right style="medium"/>
      <top style="thin"/>
      <bottom style="thick"/>
    </border>
    <border>
      <left/>
      <right style="double"/>
      <top style="thin"/>
      <bottom style="thick"/>
    </border>
    <border>
      <left style="medium"/>
      <right style="thick"/>
      <top style="thin"/>
      <bottom style="thick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double"/>
      <right/>
      <top/>
      <bottom style="thin"/>
    </border>
    <border>
      <left style="medium"/>
      <right style="double"/>
      <top/>
      <bottom style="thin"/>
    </border>
    <border>
      <left style="medium"/>
      <right/>
      <top style="thick"/>
      <bottom style="thin"/>
    </border>
    <border>
      <left style="double"/>
      <right style="medium"/>
      <top/>
      <bottom style="thin"/>
    </border>
    <border>
      <left/>
      <right style="double"/>
      <top/>
      <bottom style="thin"/>
    </border>
    <border>
      <left style="medium"/>
      <right style="thick"/>
      <top style="thick"/>
      <bottom style="thin"/>
    </border>
    <border>
      <left style="double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/>
      <right style="double"/>
      <top style="thin"/>
      <bottom style="thin"/>
    </border>
    <border>
      <left style="thick"/>
      <right/>
      <top style="thin"/>
      <bottom style="thick"/>
    </border>
    <border>
      <left style="double"/>
      <right/>
      <top style="thin"/>
      <bottom/>
    </border>
    <border>
      <left style="medium"/>
      <right style="double"/>
      <top style="thin"/>
      <bottom/>
    </border>
    <border>
      <left style="medium"/>
      <right/>
      <top style="thin"/>
      <bottom/>
    </border>
    <border>
      <left style="double"/>
      <right style="medium"/>
      <top style="thin"/>
      <bottom/>
    </border>
    <border>
      <left/>
      <right style="double"/>
      <top style="thin"/>
      <bottom/>
    </border>
    <border>
      <left style="double"/>
      <right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/>
      <top/>
      <bottom/>
    </border>
    <border>
      <left style="thick"/>
      <right style="medium"/>
      <top style="thick"/>
      <bottom/>
    </border>
    <border>
      <left style="thin"/>
      <right style="medium"/>
      <top/>
      <bottom/>
    </border>
    <border>
      <left style="thick"/>
      <right style="medium"/>
      <top style="medium"/>
      <bottom style="thick"/>
    </border>
    <border>
      <left style="medium"/>
      <right style="thin"/>
      <top style="medium"/>
      <bottom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double"/>
      <top/>
      <bottom style="mediumDashDot"/>
    </border>
    <border>
      <left style="double"/>
      <right/>
      <top/>
      <bottom style="mediumDashDot"/>
    </border>
    <border>
      <left style="double"/>
      <right style="medium"/>
      <top style="thin"/>
      <bottom style="mediumDashDot"/>
    </border>
    <border>
      <left style="medium"/>
      <right style="double"/>
      <top style="thin"/>
      <bottom style="mediumDashDot"/>
    </border>
    <border>
      <left/>
      <right/>
      <top style="thin"/>
      <bottom style="mediumDashDot"/>
    </border>
    <border>
      <left style="medium"/>
      <right/>
      <top style="thin"/>
      <bottom style="mediumDashDot"/>
    </border>
    <border>
      <left style="double"/>
      <right/>
      <top style="thin"/>
      <bottom style="mediumDashDot"/>
    </border>
    <border>
      <left style="medium"/>
      <right style="thick"/>
      <top style="thin"/>
      <bottom style="mediumDashDot"/>
    </border>
    <border>
      <left style="double"/>
      <right style="thin"/>
      <top style="thin"/>
      <bottom style="mediumDashDot"/>
    </border>
    <border>
      <left/>
      <right style="double"/>
      <top style="thin"/>
      <bottom style="mediumDashDot"/>
    </border>
    <border>
      <left style="thin"/>
      <right/>
      <top style="thin"/>
      <bottom style="mediumDashDot"/>
    </border>
    <border>
      <left style="thick"/>
      <right style="double"/>
      <top style="thin"/>
      <bottom style="mediumDashDot"/>
    </border>
    <border>
      <left style="double"/>
      <right style="thick"/>
      <top style="thin"/>
      <bottom style="mediumDashDot"/>
    </border>
    <border>
      <left style="double"/>
      <right style="medium"/>
      <top style="mediumDashDot"/>
      <bottom style="thick"/>
    </border>
    <border>
      <left style="medium"/>
      <right style="double"/>
      <top style="mediumDashDot"/>
      <bottom style="thick"/>
    </border>
    <border>
      <left style="medium"/>
      <right/>
      <top style="mediumDashDot"/>
      <bottom style="thick"/>
    </border>
    <border>
      <left style="double"/>
      <right/>
      <top style="mediumDashDot"/>
      <bottom style="thick"/>
    </border>
    <border>
      <left style="medium"/>
      <right style="thick"/>
      <top style="mediumDashDot"/>
      <bottom style="thick"/>
    </border>
    <border>
      <left style="double"/>
      <right style="thin"/>
      <top style="mediumDashDot"/>
      <bottom style="thick"/>
    </border>
    <border>
      <left/>
      <right style="double"/>
      <top style="mediumDashDot"/>
      <bottom style="thick"/>
    </border>
    <border>
      <left style="thin"/>
      <right style="double"/>
      <top/>
      <bottom style="thick"/>
    </border>
    <border>
      <left/>
      <right/>
      <top/>
      <bottom style="thick"/>
    </border>
    <border>
      <left style="thick"/>
      <right style="double"/>
      <top style="mediumDashDot"/>
      <bottom style="thick"/>
    </border>
    <border>
      <left style="double"/>
      <right style="thick"/>
      <top style="mediumDashDot"/>
      <bottom style="thick"/>
    </border>
    <border>
      <left style="thick"/>
      <right style="double"/>
      <top/>
      <bottom style="thin"/>
    </border>
    <border>
      <left style="medium"/>
      <right/>
      <top style="thick"/>
      <bottom/>
    </border>
    <border>
      <left style="double"/>
      <right style="medium"/>
      <top style="thick"/>
      <bottom/>
    </border>
    <border>
      <left style="medium"/>
      <right style="double"/>
      <top style="thick"/>
      <bottom/>
    </border>
    <border>
      <left style="double"/>
      <right style="medium"/>
      <top style="thick"/>
      <bottom style="thin"/>
    </border>
    <border>
      <left style="medium"/>
      <right style="double"/>
      <top style="thick"/>
      <bottom style="thin"/>
    </border>
    <border>
      <left style="double"/>
      <right style="thin"/>
      <top style="thick"/>
      <bottom/>
    </border>
    <border>
      <left style="thin"/>
      <right style="double"/>
      <top style="thick"/>
      <bottom/>
    </border>
    <border>
      <left style="thick"/>
      <right style="double"/>
      <top style="thick"/>
      <bottom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ck"/>
      <right style="double"/>
      <top/>
      <bottom/>
    </border>
    <border>
      <left style="thick"/>
      <right style="double"/>
      <top style="medium"/>
      <bottom style="thin"/>
    </border>
    <border>
      <left style="double"/>
      <right/>
      <top style="medium"/>
      <bottom style="mediumDashed"/>
    </border>
    <border>
      <left style="double"/>
      <right style="medium"/>
      <top style="medium"/>
      <bottom style="mediumDashed"/>
    </border>
    <border>
      <left style="medium"/>
      <right style="double"/>
      <top style="medium"/>
      <bottom style="mediumDashed"/>
    </border>
    <border>
      <left/>
      <right/>
      <top style="medium"/>
      <bottom style="mediumDashed"/>
    </border>
    <border>
      <left style="medium"/>
      <right/>
      <top style="medium"/>
      <bottom style="mediumDashed"/>
    </border>
    <border>
      <left/>
      <right style="thick"/>
      <top style="medium"/>
      <bottom style="mediumDashed"/>
    </border>
    <border>
      <left style="thick"/>
      <right style="double"/>
      <top style="medium"/>
      <bottom style="mediumDashed"/>
    </border>
    <border>
      <left style="thick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/>
      <bottom/>
    </border>
    <border>
      <left style="double"/>
      <right style="thin"/>
      <top style="mediumDashed"/>
      <bottom style="thin"/>
    </border>
    <border>
      <left/>
      <right style="double"/>
      <top style="mediumDashed"/>
      <bottom style="thin"/>
    </border>
    <border>
      <left/>
      <right/>
      <top style="mediumDashed"/>
      <bottom style="thin"/>
    </border>
    <border>
      <left style="thin"/>
      <right/>
      <top style="mediumDashed"/>
      <bottom style="thin"/>
    </border>
    <border>
      <left style="thin"/>
      <right style="double"/>
      <top/>
      <bottom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double"/>
      <right/>
      <top style="thin"/>
      <bottom style="medium"/>
    </border>
    <border>
      <left/>
      <right style="thick"/>
      <top style="thin"/>
      <bottom style="medium"/>
    </border>
    <border>
      <left style="thin"/>
      <right style="double"/>
      <top style="mediumDashed"/>
      <bottom style="thin"/>
    </border>
    <border>
      <left style="double"/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medium"/>
      <bottom style="medium"/>
    </border>
    <border>
      <left style="double"/>
      <right/>
      <top/>
      <bottom style="mediumDashed"/>
    </border>
    <border>
      <left style="double"/>
      <right style="medium"/>
      <top/>
      <bottom style="mediumDashed"/>
    </border>
    <border>
      <left style="medium"/>
      <right style="double"/>
      <top/>
      <bottom style="mediumDashed"/>
    </border>
    <border>
      <left/>
      <right/>
      <top/>
      <bottom style="mediumDashed"/>
    </border>
    <border>
      <left style="medium"/>
      <right/>
      <top/>
      <bottom style="mediumDashed"/>
    </border>
    <border>
      <left/>
      <right style="thick"/>
      <top/>
      <bottom style="mediumDashed"/>
    </border>
    <border>
      <left style="thick"/>
      <right style="double"/>
      <top/>
      <bottom style="mediumDashed"/>
    </border>
    <border>
      <left style="thick"/>
      <right/>
      <top/>
      <bottom style="mediumDashed"/>
    </border>
    <border>
      <left style="double"/>
      <right style="thick"/>
      <top/>
      <bottom style="mediumDashed"/>
    </border>
    <border>
      <left/>
      <right style="thick"/>
      <top style="thick"/>
      <bottom/>
    </border>
    <border>
      <left style="thick"/>
      <right/>
      <top style="mediumDashed"/>
      <bottom style="thick"/>
    </border>
    <border>
      <left style="double"/>
      <right style="medium"/>
      <top style="mediumDashed"/>
      <bottom style="thick"/>
    </border>
    <border>
      <left style="medium"/>
      <right style="double"/>
      <top style="mediumDashed"/>
      <bottom style="thick"/>
    </border>
    <border>
      <left/>
      <right/>
      <top style="mediumDashed"/>
      <bottom style="thick"/>
    </border>
    <border>
      <left style="medium"/>
      <right/>
      <top style="mediumDashed"/>
      <bottom style="thick"/>
    </border>
    <border>
      <left style="double"/>
      <right/>
      <top style="mediumDashed"/>
      <bottom style="thick"/>
    </border>
    <border>
      <left style="thick"/>
      <right style="thick"/>
      <top/>
      <bottom style="thick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Dashed"/>
      <right style="mediumDashed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double"/>
      <right/>
      <top style="medium"/>
      <bottom style="thin"/>
    </border>
    <border>
      <left style="mediumDashed"/>
      <right style="mediumDashed"/>
      <top/>
      <bottom style="thin"/>
    </border>
    <border>
      <left style="mediumDashed"/>
      <right style="mediumDashed"/>
      <top style="double"/>
      <bottom style="thin"/>
    </border>
    <border>
      <left/>
      <right style="medium"/>
      <top/>
      <bottom style="thin"/>
    </border>
    <border>
      <left style="mediumDashed"/>
      <right style="mediumDashed"/>
      <top style="thin"/>
      <bottom style="thin"/>
    </border>
    <border>
      <left style="double"/>
      <right/>
      <top/>
      <bottom style="medium"/>
    </border>
    <border>
      <left style="mediumDashed"/>
      <right style="mediumDashed"/>
      <top style="thin"/>
      <bottom style="double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Dashed"/>
      <right style="mediumDashed"/>
      <top style="double"/>
      <bottom style="medium"/>
    </border>
    <border>
      <left style="medium"/>
      <right style="mediumDashed"/>
      <top style="double"/>
      <bottom style="medium"/>
    </border>
    <border>
      <left style="mediumDashed"/>
      <right style="medium"/>
      <top style="double"/>
      <bottom style="medium"/>
    </border>
    <border>
      <left style="medium"/>
      <right style="medium"/>
      <top/>
      <bottom style="thin"/>
    </border>
    <border>
      <left style="mediumDashed"/>
      <right style="mediumDashed"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ck"/>
      <right/>
      <top style="medium"/>
      <bottom style="thick"/>
    </border>
    <border>
      <left style="thin"/>
      <right style="thick"/>
      <top style="medium"/>
      <bottom style="medium"/>
    </border>
    <border>
      <left style="double"/>
      <right/>
      <top style="medium"/>
      <bottom style="thick"/>
    </border>
    <border>
      <left style="double"/>
      <right style="double"/>
      <top style="medium"/>
      <bottom style="thick"/>
    </border>
    <border>
      <left style="double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/>
      <right/>
      <top style="medium"/>
      <bottom style="double"/>
    </border>
    <border>
      <left style="medium"/>
      <right style="medium"/>
      <top style="thick"/>
      <bottom style="thin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double"/>
      <bottom style="mediumDashDot"/>
    </border>
    <border>
      <left/>
      <right/>
      <top style="dashDot"/>
      <bottom style="dashDot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ck"/>
      <bottom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ck"/>
      <right>
        <color indexed="63"/>
      </right>
      <top/>
      <bottom style="mediumDashDot"/>
    </border>
    <border>
      <left>
        <color indexed="63"/>
      </left>
      <right style="thick"/>
      <top/>
      <bottom style="mediumDashDot"/>
    </border>
    <border>
      <left style="medium"/>
      <right style="medium"/>
      <top/>
      <bottom style="mediumDashDot"/>
    </border>
    <border>
      <left style="thin"/>
      <right>
        <color indexed="63"/>
      </right>
      <top style="thick"/>
      <bottom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 style="thin"/>
      <top style="medium"/>
      <bottom style="thin"/>
    </border>
    <border>
      <left style="medium"/>
      <right/>
      <top style="medium"/>
      <bottom style="mediumDashDot"/>
    </border>
    <border>
      <left style="medium"/>
      <right style="thin"/>
      <top style="medium"/>
      <bottom style="mediumDashDot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double"/>
      <right style="thick"/>
      <top style="thick"/>
      <bottom/>
    </border>
    <border>
      <left style="double"/>
      <right style="double"/>
      <top style="thick"/>
      <bottom/>
    </border>
    <border>
      <left style="double"/>
      <right style="double"/>
      <top style="thick"/>
      <bottom style="thin"/>
    </border>
    <border>
      <left style="thick"/>
      <right/>
      <top style="thick"/>
      <bottom style="double"/>
    </border>
    <border>
      <left style="medium"/>
      <right/>
      <top style="thick"/>
      <bottom style="double"/>
    </border>
    <border>
      <left/>
      <right style="medium"/>
      <top style="thick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30" borderId="1" applyNumberFormat="0" applyAlignment="0" applyProtection="0"/>
    <xf numFmtId="0" fontId="126" fillId="0" borderId="6" applyNumberFormat="0" applyFill="0" applyAlignment="0" applyProtection="0"/>
    <xf numFmtId="0" fontId="127" fillId="31" borderId="0" applyNumberFormat="0" applyBorder="0" applyAlignment="0" applyProtection="0"/>
    <xf numFmtId="0" fontId="0" fillId="32" borderId="7" applyNumberFormat="0" applyFont="0" applyAlignment="0" applyProtection="0"/>
    <xf numFmtId="0" fontId="128" fillId="27" borderId="8" applyNumberFormat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</cellStyleXfs>
  <cellXfs count="14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3" fontId="12" fillId="0" borderId="20" xfId="42" applyNumberFormat="1" applyFont="1" applyBorder="1" applyAlignment="1">
      <alignment/>
    </xf>
    <xf numFmtId="174" fontId="12" fillId="0" borderId="21" xfId="42" applyNumberFormat="1" applyFont="1" applyBorder="1" applyAlignment="1">
      <alignment/>
    </xf>
    <xf numFmtId="173" fontId="12" fillId="0" borderId="22" xfId="42" applyNumberFormat="1" applyFont="1" applyBorder="1" applyAlignment="1">
      <alignment/>
    </xf>
    <xf numFmtId="0" fontId="14" fillId="0" borderId="23" xfId="0" applyFont="1" applyBorder="1" applyAlignment="1">
      <alignment/>
    </xf>
    <xf numFmtId="173" fontId="11" fillId="0" borderId="20" xfId="42" applyNumberFormat="1" applyFont="1" applyBorder="1" applyAlignment="1">
      <alignment/>
    </xf>
    <xf numFmtId="173" fontId="11" fillId="0" borderId="22" xfId="42" applyNumberFormat="1" applyFont="1" applyBorder="1" applyAlignment="1">
      <alignment/>
    </xf>
    <xf numFmtId="171" fontId="11" fillId="0" borderId="22" xfId="42" applyFont="1" applyBorder="1" applyAlignment="1">
      <alignment/>
    </xf>
    <xf numFmtId="171" fontId="12" fillId="0" borderId="24" xfId="42" applyFont="1" applyBorder="1" applyAlignment="1">
      <alignment/>
    </xf>
    <xf numFmtId="0" fontId="11" fillId="0" borderId="25" xfId="0" applyFont="1" applyBorder="1" applyAlignment="1">
      <alignment/>
    </xf>
    <xf numFmtId="174" fontId="12" fillId="0" borderId="26" xfId="42" applyNumberFormat="1" applyFont="1" applyBorder="1" applyAlignment="1">
      <alignment/>
    </xf>
    <xf numFmtId="173" fontId="12" fillId="0" borderId="27" xfId="42" applyNumberFormat="1" applyFont="1" applyBorder="1" applyAlignment="1">
      <alignment/>
    </xf>
    <xf numFmtId="174" fontId="3" fillId="0" borderId="15" xfId="42" applyNumberFormat="1" applyFont="1" applyBorder="1" applyAlignment="1">
      <alignment/>
    </xf>
    <xf numFmtId="174" fontId="3" fillId="0" borderId="0" xfId="42" applyNumberFormat="1" applyFont="1" applyBorder="1" applyAlignment="1">
      <alignment/>
    </xf>
    <xf numFmtId="0" fontId="14" fillId="0" borderId="25" xfId="0" applyFont="1" applyBorder="1" applyAlignment="1">
      <alignment/>
    </xf>
    <xf numFmtId="174" fontId="11" fillId="0" borderId="21" xfId="42" applyNumberFormat="1" applyFont="1" applyBorder="1" applyAlignment="1">
      <alignment/>
    </xf>
    <xf numFmtId="173" fontId="11" fillId="0" borderId="27" xfId="42" applyNumberFormat="1" applyFont="1" applyBorder="1" applyAlignment="1">
      <alignment/>
    </xf>
    <xf numFmtId="174" fontId="11" fillId="0" borderId="26" xfId="42" applyNumberFormat="1" applyFont="1" applyBorder="1" applyAlignment="1">
      <alignment/>
    </xf>
    <xf numFmtId="171" fontId="11" fillId="0" borderId="28" xfId="42" applyFont="1" applyBorder="1" applyAlignment="1">
      <alignment/>
    </xf>
    <xf numFmtId="171" fontId="12" fillId="0" borderId="22" xfId="42" applyFont="1" applyBorder="1" applyAlignment="1">
      <alignment/>
    </xf>
    <xf numFmtId="171" fontId="12" fillId="0" borderId="28" xfId="42" applyFont="1" applyBorder="1" applyAlignment="1">
      <alignment/>
    </xf>
    <xf numFmtId="172" fontId="4" fillId="0" borderId="0" xfId="42" applyNumberFormat="1" applyFont="1" applyFill="1" applyBorder="1" applyAlignment="1">
      <alignment horizontal="right"/>
    </xf>
    <xf numFmtId="174" fontId="4" fillId="0" borderId="15" xfId="42" applyNumberFormat="1" applyFont="1" applyFill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3" fillId="0" borderId="15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4" fillId="0" borderId="0" xfId="42" applyNumberFormat="1" applyFont="1" applyFill="1" applyBorder="1" applyAlignment="1">
      <alignment/>
    </xf>
    <xf numFmtId="174" fontId="4" fillId="0" borderId="15" xfId="42" applyNumberFormat="1" applyFont="1" applyBorder="1" applyAlignment="1">
      <alignment/>
    </xf>
    <xf numFmtId="174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174" fontId="16" fillId="0" borderId="0" xfId="42" applyNumberFormat="1" applyFont="1" applyFill="1" applyBorder="1" applyAlignment="1">
      <alignment/>
    </xf>
    <xf numFmtId="172" fontId="3" fillId="0" borderId="0" xfId="42" applyNumberFormat="1" applyFont="1" applyAlignment="1">
      <alignment/>
    </xf>
    <xf numFmtId="172" fontId="11" fillId="33" borderId="29" xfId="42" applyNumberFormat="1" applyFont="1" applyFill="1" applyBorder="1" applyAlignment="1">
      <alignment/>
    </xf>
    <xf numFmtId="0" fontId="11" fillId="33" borderId="30" xfId="0" applyFont="1" applyFill="1" applyBorder="1" applyAlignment="1">
      <alignment/>
    </xf>
    <xf numFmtId="172" fontId="11" fillId="33" borderId="31" xfId="42" applyNumberFormat="1" applyFont="1" applyFill="1" applyBorder="1" applyAlignment="1">
      <alignment/>
    </xf>
    <xf numFmtId="172" fontId="11" fillId="33" borderId="32" xfId="42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173" fontId="3" fillId="0" borderId="20" xfId="42" applyNumberFormat="1" applyFont="1" applyBorder="1" applyAlignment="1">
      <alignment/>
    </xf>
    <xf numFmtId="174" fontId="3" fillId="0" borderId="21" xfId="42" applyNumberFormat="1" applyFont="1" applyBorder="1" applyAlignment="1">
      <alignment/>
    </xf>
    <xf numFmtId="173" fontId="3" fillId="0" borderId="22" xfId="42" applyNumberFormat="1" applyFont="1" applyBorder="1" applyAlignment="1">
      <alignment/>
    </xf>
    <xf numFmtId="173" fontId="3" fillId="0" borderId="34" xfId="42" applyNumberFormat="1" applyFont="1" applyBorder="1" applyAlignment="1">
      <alignment/>
    </xf>
    <xf numFmtId="174" fontId="3" fillId="0" borderId="35" xfId="42" applyNumberFormat="1" applyFont="1" applyBorder="1" applyAlignment="1">
      <alignment/>
    </xf>
    <xf numFmtId="174" fontId="3" fillId="0" borderId="20" xfId="42" applyNumberFormat="1" applyFont="1" applyBorder="1" applyAlignment="1">
      <alignment/>
    </xf>
    <xf numFmtId="173" fontId="3" fillId="0" borderId="36" xfId="42" applyNumberFormat="1" applyFont="1" applyBorder="1" applyAlignment="1">
      <alignment/>
    </xf>
    <xf numFmtId="173" fontId="3" fillId="0" borderId="37" xfId="42" applyNumberFormat="1" applyFont="1" applyBorder="1" applyAlignment="1">
      <alignment/>
    </xf>
    <xf numFmtId="174" fontId="3" fillId="0" borderId="26" xfId="42" applyNumberFormat="1" applyFont="1" applyBorder="1" applyAlignment="1">
      <alignment/>
    </xf>
    <xf numFmtId="174" fontId="3" fillId="0" borderId="38" xfId="42" applyNumberFormat="1" applyFont="1" applyBorder="1" applyAlignment="1">
      <alignment/>
    </xf>
    <xf numFmtId="174" fontId="3" fillId="0" borderId="37" xfId="42" applyNumberFormat="1" applyFont="1" applyBorder="1" applyAlignment="1">
      <alignment/>
    </xf>
    <xf numFmtId="173" fontId="3" fillId="0" borderId="39" xfId="42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3" fontId="3" fillId="0" borderId="40" xfId="42" applyNumberFormat="1" applyFont="1" applyBorder="1" applyAlignment="1">
      <alignment/>
    </xf>
    <xf numFmtId="174" fontId="3" fillId="0" borderId="41" xfId="42" applyNumberFormat="1" applyFont="1" applyBorder="1" applyAlignment="1">
      <alignment/>
    </xf>
    <xf numFmtId="173" fontId="3" fillId="0" borderId="0" xfId="42" applyNumberFormat="1" applyFont="1" applyBorder="1" applyAlignment="1">
      <alignment/>
    </xf>
    <xf numFmtId="174" fontId="3" fillId="0" borderId="42" xfId="42" applyNumberFormat="1" applyFont="1" applyBorder="1" applyAlignment="1">
      <alignment/>
    </xf>
    <xf numFmtId="174" fontId="3" fillId="0" borderId="43" xfId="42" applyNumberFormat="1" applyFont="1" applyBorder="1" applyAlignment="1">
      <alignment/>
    </xf>
    <xf numFmtId="174" fontId="3" fillId="0" borderId="44" xfId="42" applyNumberFormat="1" applyFont="1" applyBorder="1" applyAlignment="1">
      <alignment/>
    </xf>
    <xf numFmtId="173" fontId="3" fillId="0" borderId="45" xfId="42" applyNumberFormat="1" applyFont="1" applyBorder="1" applyAlignment="1">
      <alignment/>
    </xf>
    <xf numFmtId="173" fontId="4" fillId="33" borderId="31" xfId="42" applyNumberFormat="1" applyFont="1" applyFill="1" applyBorder="1" applyAlignment="1">
      <alignment/>
    </xf>
    <xf numFmtId="173" fontId="4" fillId="33" borderId="46" xfId="42" applyNumberFormat="1" applyFont="1" applyFill="1" applyBorder="1" applyAlignment="1">
      <alignment/>
    </xf>
    <xf numFmtId="174" fontId="4" fillId="33" borderId="47" xfId="42" applyNumberFormat="1" applyFont="1" applyFill="1" applyBorder="1" applyAlignment="1">
      <alignment/>
    </xf>
    <xf numFmtId="174" fontId="4" fillId="33" borderId="48" xfId="42" applyNumberFormat="1" applyFont="1" applyFill="1" applyBorder="1" applyAlignment="1">
      <alignment/>
    </xf>
    <xf numFmtId="173" fontId="4" fillId="33" borderId="49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171" fontId="3" fillId="0" borderId="0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175" fontId="3" fillId="0" borderId="0" xfId="42" applyNumberFormat="1" applyFont="1" applyFill="1" applyBorder="1" applyAlignment="1">
      <alignment/>
    </xf>
    <xf numFmtId="171" fontId="4" fillId="0" borderId="0" xfId="42" applyFont="1" applyFill="1" applyBorder="1" applyAlignment="1">
      <alignment/>
    </xf>
    <xf numFmtId="175" fontId="4" fillId="0" borderId="0" xfId="42" applyNumberFormat="1" applyFont="1" applyFill="1" applyBorder="1" applyAlignment="1">
      <alignment horizontal="right"/>
    </xf>
    <xf numFmtId="171" fontId="4" fillId="0" borderId="0" xfId="42" applyNumberFormat="1" applyFont="1" applyFill="1" applyBorder="1" applyAlignment="1">
      <alignment/>
    </xf>
    <xf numFmtId="175" fontId="4" fillId="0" borderId="0" xfId="42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17" fillId="0" borderId="0" xfId="42" applyNumberFormat="1" applyFont="1" applyFill="1" applyBorder="1" applyAlignment="1">
      <alignment/>
    </xf>
    <xf numFmtId="173" fontId="16" fillId="0" borderId="0" xfId="42" applyNumberFormat="1" applyFont="1" applyFill="1" applyBorder="1" applyAlignment="1">
      <alignment/>
    </xf>
    <xf numFmtId="0" fontId="24" fillId="0" borderId="0" xfId="0" applyFont="1" applyAlignment="1">
      <alignment/>
    </xf>
    <xf numFmtId="0" fontId="4" fillId="34" borderId="23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50" xfId="0" applyFont="1" applyFill="1" applyBorder="1" applyAlignment="1">
      <alignment/>
    </xf>
    <xf numFmtId="171" fontId="3" fillId="0" borderId="0" xfId="42" applyFont="1" applyAlignment="1">
      <alignment/>
    </xf>
    <xf numFmtId="43" fontId="4" fillId="33" borderId="48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1" fillId="35" borderId="51" xfId="0" applyFont="1" applyFill="1" applyBorder="1" applyAlignment="1">
      <alignment horizontal="center"/>
    </xf>
    <xf numFmtId="0" fontId="11" fillId="35" borderId="52" xfId="0" applyFont="1" applyFill="1" applyBorder="1" applyAlignment="1">
      <alignment horizontal="center"/>
    </xf>
    <xf numFmtId="0" fontId="37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4" fillId="0" borderId="0" xfId="42" applyFont="1" applyAlignment="1">
      <alignment/>
    </xf>
    <xf numFmtId="171" fontId="49" fillId="0" borderId="0" xfId="42" applyFont="1" applyAlignment="1">
      <alignment/>
    </xf>
    <xf numFmtId="0" fontId="1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43" fontId="3" fillId="0" borderId="53" xfId="42" applyNumberFormat="1" applyFont="1" applyFill="1" applyBorder="1" applyAlignment="1">
      <alignment/>
    </xf>
    <xf numFmtId="173" fontId="3" fillId="0" borderId="37" xfId="42" applyNumberFormat="1" applyFont="1" applyFill="1" applyBorder="1" applyAlignment="1">
      <alignment/>
    </xf>
    <xf numFmtId="43" fontId="3" fillId="0" borderId="26" xfId="42" applyNumberFormat="1" applyFont="1" applyFill="1" applyBorder="1" applyAlignment="1">
      <alignment/>
    </xf>
    <xf numFmtId="43" fontId="3" fillId="0" borderId="44" xfId="42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171" fontId="4" fillId="33" borderId="48" xfId="42" applyFont="1" applyFill="1" applyBorder="1" applyAlignment="1">
      <alignment/>
    </xf>
    <xf numFmtId="176" fontId="11" fillId="0" borderId="63" xfId="0" applyNumberFormat="1" applyFont="1" applyFill="1" applyBorder="1" applyAlignment="1">
      <alignment/>
    </xf>
    <xf numFmtId="0" fontId="4" fillId="33" borderId="64" xfId="0" applyFont="1" applyFill="1" applyBorder="1" applyAlignment="1">
      <alignment horizontal="center"/>
    </xf>
    <xf numFmtId="173" fontId="4" fillId="33" borderId="23" xfId="42" applyNumberFormat="1" applyFont="1" applyFill="1" applyBorder="1" applyAlignment="1">
      <alignment/>
    </xf>
    <xf numFmtId="171" fontId="4" fillId="33" borderId="53" xfId="42" applyFont="1" applyFill="1" applyBorder="1" applyAlignment="1">
      <alignment/>
    </xf>
    <xf numFmtId="171" fontId="4" fillId="33" borderId="21" xfId="42" applyFont="1" applyFill="1" applyBorder="1" applyAlignment="1">
      <alignment/>
    </xf>
    <xf numFmtId="173" fontId="4" fillId="33" borderId="15" xfId="42" applyNumberFormat="1" applyFont="1" applyFill="1" applyBorder="1" applyAlignment="1">
      <alignment/>
    </xf>
    <xf numFmtId="171" fontId="4" fillId="33" borderId="65" xfId="42" applyFont="1" applyFill="1" applyBorder="1" applyAlignment="1">
      <alignment/>
    </xf>
    <xf numFmtId="0" fontId="4" fillId="34" borderId="66" xfId="0" applyFont="1" applyFill="1" applyBorder="1" applyAlignment="1">
      <alignment/>
    </xf>
    <xf numFmtId="173" fontId="3" fillId="0" borderId="66" xfId="42" applyNumberFormat="1" applyFont="1" applyFill="1" applyBorder="1" applyAlignment="1">
      <alignment/>
    </xf>
    <xf numFmtId="173" fontId="3" fillId="0" borderId="25" xfId="42" applyNumberFormat="1" applyFont="1" applyFill="1" applyBorder="1" applyAlignment="1">
      <alignment/>
    </xf>
    <xf numFmtId="173" fontId="3" fillId="0" borderId="50" xfId="42" applyNumberFormat="1" applyFont="1" applyFill="1" applyBorder="1" applyAlignment="1">
      <alignment/>
    </xf>
    <xf numFmtId="173" fontId="4" fillId="33" borderId="47" xfId="42" applyNumberFormat="1" applyFont="1" applyFill="1" applyBorder="1" applyAlignment="1">
      <alignment/>
    </xf>
    <xf numFmtId="174" fontId="3" fillId="0" borderId="53" xfId="42" applyNumberFormat="1" applyFont="1" applyBorder="1" applyAlignment="1">
      <alignment/>
    </xf>
    <xf numFmtId="171" fontId="22" fillId="0" borderId="0" xfId="42" applyFont="1" applyFill="1" applyBorder="1" applyAlignment="1">
      <alignment/>
    </xf>
    <xf numFmtId="43" fontId="4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4" fontId="12" fillId="0" borderId="0" xfId="42" applyNumberFormat="1" applyFont="1" applyFill="1" applyBorder="1" applyAlignment="1">
      <alignment/>
    </xf>
    <xf numFmtId="171" fontId="12" fillId="0" borderId="0" xfId="42" applyNumberFormat="1" applyFont="1" applyFill="1" applyBorder="1" applyAlignment="1">
      <alignment/>
    </xf>
    <xf numFmtId="175" fontId="11" fillId="0" borderId="0" xfId="42" applyNumberFormat="1" applyFont="1" applyFill="1" applyBorder="1" applyAlignment="1">
      <alignment/>
    </xf>
    <xf numFmtId="171" fontId="11" fillId="0" borderId="0" xfId="42" applyNumberFormat="1" applyFont="1" applyFill="1" applyBorder="1" applyAlignment="1">
      <alignment/>
    </xf>
    <xf numFmtId="43" fontId="3" fillId="0" borderId="63" xfId="42" applyNumberFormat="1" applyFont="1" applyFill="1" applyBorder="1" applyAlignment="1">
      <alignment/>
    </xf>
    <xf numFmtId="43" fontId="3" fillId="0" borderId="39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4" fillId="33" borderId="49" xfId="42" applyNumberFormat="1" applyFont="1" applyFill="1" applyBorder="1" applyAlignment="1">
      <alignment/>
    </xf>
    <xf numFmtId="43" fontId="3" fillId="0" borderId="35" xfId="42" applyNumberFormat="1" applyFont="1" applyFill="1" applyBorder="1" applyAlignment="1">
      <alignment/>
    </xf>
    <xf numFmtId="43" fontId="3" fillId="0" borderId="38" xfId="42" applyNumberFormat="1" applyFont="1" applyFill="1" applyBorder="1" applyAlignment="1">
      <alignment/>
    </xf>
    <xf numFmtId="43" fontId="3" fillId="0" borderId="42" xfId="42" applyNumberFormat="1" applyFont="1" applyFill="1" applyBorder="1" applyAlignment="1">
      <alignment/>
    </xf>
    <xf numFmtId="43" fontId="4" fillId="33" borderId="47" xfId="42" applyNumberFormat="1" applyFont="1" applyFill="1" applyBorder="1" applyAlignment="1">
      <alignment/>
    </xf>
    <xf numFmtId="173" fontId="3" fillId="0" borderId="67" xfId="42" applyNumberFormat="1" applyFont="1" applyFill="1" applyBorder="1" applyAlignment="1">
      <alignment/>
    </xf>
    <xf numFmtId="173" fontId="3" fillId="0" borderId="68" xfId="42" applyNumberFormat="1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64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171" fontId="3" fillId="0" borderId="21" xfId="42" applyFont="1" applyBorder="1" applyAlignment="1">
      <alignment/>
    </xf>
    <xf numFmtId="174" fontId="3" fillId="0" borderId="36" xfId="42" applyNumberFormat="1" applyFont="1" applyBorder="1" applyAlignment="1">
      <alignment/>
    </xf>
    <xf numFmtId="171" fontId="3" fillId="0" borderId="70" xfId="42" applyFont="1" applyBorder="1" applyAlignment="1">
      <alignment/>
    </xf>
    <xf numFmtId="171" fontId="3" fillId="0" borderId="28" xfId="42" applyFont="1" applyBorder="1" applyAlignment="1">
      <alignment/>
    </xf>
    <xf numFmtId="175" fontId="3" fillId="0" borderId="22" xfId="42" applyNumberFormat="1" applyFont="1" applyBorder="1" applyAlignment="1">
      <alignment horizontal="center"/>
    </xf>
    <xf numFmtId="171" fontId="3" fillId="0" borderId="71" xfId="42" applyNumberFormat="1" applyFont="1" applyBorder="1" applyAlignment="1">
      <alignment/>
    </xf>
    <xf numFmtId="175" fontId="3" fillId="0" borderId="20" xfId="42" applyNumberFormat="1" applyFont="1" applyBorder="1" applyAlignment="1">
      <alignment/>
    </xf>
    <xf numFmtId="171" fontId="3" fillId="0" borderId="21" xfId="42" applyNumberFormat="1" applyFont="1" applyBorder="1" applyAlignment="1">
      <alignment/>
    </xf>
    <xf numFmtId="175" fontId="3" fillId="0" borderId="34" xfId="42" applyNumberFormat="1" applyFont="1" applyBorder="1" applyAlignment="1">
      <alignment/>
    </xf>
    <xf numFmtId="175" fontId="4" fillId="33" borderId="20" xfId="42" applyNumberFormat="1" applyFont="1" applyFill="1" applyBorder="1" applyAlignment="1">
      <alignment horizontal="center"/>
    </xf>
    <xf numFmtId="171" fontId="4" fillId="33" borderId="21" xfId="42" applyNumberFormat="1" applyFont="1" applyFill="1" applyBorder="1" applyAlignment="1">
      <alignment/>
    </xf>
    <xf numFmtId="175" fontId="3" fillId="0" borderId="27" xfId="42" applyNumberFormat="1" applyFont="1" applyBorder="1" applyAlignment="1">
      <alignment horizontal="center"/>
    </xf>
    <xf numFmtId="171" fontId="3" fillId="0" borderId="38" xfId="42" applyNumberFormat="1" applyFont="1" applyBorder="1" applyAlignment="1">
      <alignment/>
    </xf>
    <xf numFmtId="173" fontId="3" fillId="0" borderId="72" xfId="42" applyNumberFormat="1" applyFont="1" applyBorder="1" applyAlignment="1">
      <alignment/>
    </xf>
    <xf numFmtId="171" fontId="3" fillId="0" borderId="65" xfId="42" applyFont="1" applyBorder="1" applyAlignment="1">
      <alignment/>
    </xf>
    <xf numFmtId="174" fontId="3" fillId="0" borderId="68" xfId="42" applyNumberFormat="1" applyFont="1" applyBorder="1" applyAlignment="1">
      <alignment/>
    </xf>
    <xf numFmtId="171" fontId="3" fillId="0" borderId="73" xfId="42" applyFont="1" applyBorder="1" applyAlignment="1">
      <alignment/>
    </xf>
    <xf numFmtId="173" fontId="3" fillId="0" borderId="68" xfId="42" applyNumberFormat="1" applyFont="1" applyBorder="1" applyAlignment="1">
      <alignment/>
    </xf>
    <xf numFmtId="175" fontId="3" fillId="0" borderId="74" xfId="42" applyNumberFormat="1" applyFont="1" applyBorder="1" applyAlignment="1">
      <alignment horizontal="center"/>
    </xf>
    <xf numFmtId="171" fontId="3" fillId="0" borderId="42" xfId="42" applyNumberFormat="1" applyFont="1" applyBorder="1" applyAlignment="1">
      <alignment/>
    </xf>
    <xf numFmtId="175" fontId="3" fillId="0" borderId="68" xfId="42" applyNumberFormat="1" applyFont="1" applyBorder="1" applyAlignment="1">
      <alignment/>
    </xf>
    <xf numFmtId="171" fontId="3" fillId="0" borderId="65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0" fontId="4" fillId="34" borderId="46" xfId="0" applyFont="1" applyFill="1" applyBorder="1" applyAlignment="1">
      <alignment/>
    </xf>
    <xf numFmtId="175" fontId="4" fillId="33" borderId="29" xfId="42" applyNumberFormat="1" applyFont="1" applyFill="1" applyBorder="1" applyAlignment="1">
      <alignment/>
    </xf>
    <xf numFmtId="171" fontId="4" fillId="33" borderId="49" xfId="42" applyNumberFormat="1" applyFont="1" applyFill="1" applyBorder="1" applyAlignment="1">
      <alignment/>
    </xf>
    <xf numFmtId="175" fontId="4" fillId="33" borderId="31" xfId="42" applyNumberFormat="1" applyFont="1" applyFill="1" applyBorder="1" applyAlignment="1">
      <alignment/>
    </xf>
    <xf numFmtId="171" fontId="4" fillId="33" borderId="48" xfId="42" applyNumberFormat="1" applyFont="1" applyFill="1" applyBorder="1" applyAlignment="1">
      <alignment/>
    </xf>
    <xf numFmtId="175" fontId="4" fillId="33" borderId="49" xfId="42" applyNumberFormat="1" applyFont="1" applyFill="1" applyBorder="1" applyAlignment="1">
      <alignment/>
    </xf>
    <xf numFmtId="171" fontId="4" fillId="33" borderId="75" xfId="42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22" fillId="0" borderId="76" xfId="42" applyNumberFormat="1" applyFont="1" applyBorder="1" applyAlignment="1">
      <alignment/>
    </xf>
    <xf numFmtId="43" fontId="22" fillId="0" borderId="77" xfId="42" applyNumberFormat="1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78" xfId="0" applyFont="1" applyBorder="1" applyAlignment="1">
      <alignment/>
    </xf>
    <xf numFmtId="43" fontId="22" fillId="0" borderId="79" xfId="42" applyNumberFormat="1" applyFont="1" applyBorder="1" applyAlignment="1">
      <alignment/>
    </xf>
    <xf numFmtId="171" fontId="22" fillId="0" borderId="79" xfId="42" applyFont="1" applyBorder="1" applyAlignment="1">
      <alignment/>
    </xf>
    <xf numFmtId="173" fontId="22" fillId="0" borderId="80" xfId="42" applyNumberFormat="1" applyFont="1" applyBorder="1" applyAlignment="1">
      <alignment/>
    </xf>
    <xf numFmtId="43" fontId="22" fillId="0" borderId="81" xfId="42" applyNumberFormat="1" applyFont="1" applyBorder="1" applyAlignment="1">
      <alignment/>
    </xf>
    <xf numFmtId="0" fontId="22" fillId="0" borderId="27" xfId="0" applyFont="1" applyBorder="1" applyAlignment="1">
      <alignment/>
    </xf>
    <xf numFmtId="43" fontId="22" fillId="0" borderId="82" xfId="42" applyNumberFormat="1" applyFont="1" applyBorder="1" applyAlignment="1">
      <alignment/>
    </xf>
    <xf numFmtId="0" fontId="22" fillId="0" borderId="80" xfId="0" applyFont="1" applyBorder="1" applyAlignment="1">
      <alignment/>
    </xf>
    <xf numFmtId="171" fontId="22" fillId="0" borderId="82" xfId="42" applyFont="1" applyBorder="1" applyAlignment="1">
      <alignment/>
    </xf>
    <xf numFmtId="173" fontId="22" fillId="0" borderId="27" xfId="42" applyNumberFormat="1" applyFont="1" applyBorder="1" applyAlignment="1">
      <alignment/>
    </xf>
    <xf numFmtId="43" fontId="22" fillId="0" borderId="38" xfId="42" applyNumberFormat="1" applyFont="1" applyBorder="1" applyAlignment="1">
      <alignment/>
    </xf>
    <xf numFmtId="175" fontId="22" fillId="0" borderId="80" xfId="42" applyNumberFormat="1" applyFont="1" applyBorder="1" applyAlignment="1">
      <alignment/>
    </xf>
    <xf numFmtId="171" fontId="22" fillId="0" borderId="81" xfId="42" applyFont="1" applyBorder="1" applyAlignment="1">
      <alignment/>
    </xf>
    <xf numFmtId="173" fontId="22" fillId="0" borderId="83" xfId="42" applyNumberFormat="1" applyFont="1" applyBorder="1" applyAlignment="1">
      <alignment/>
    </xf>
    <xf numFmtId="43" fontId="22" fillId="0" borderId="84" xfId="42" applyNumberFormat="1" applyFont="1" applyBorder="1" applyAlignment="1">
      <alignment/>
    </xf>
    <xf numFmtId="43" fontId="22" fillId="0" borderId="42" xfId="42" applyNumberFormat="1" applyFont="1" applyBorder="1" applyAlignment="1">
      <alignment/>
    </xf>
    <xf numFmtId="175" fontId="22" fillId="0" borderId="83" xfId="42" applyNumberFormat="1" applyFont="1" applyBorder="1" applyAlignment="1">
      <alignment/>
    </xf>
    <xf numFmtId="171" fontId="22" fillId="0" borderId="39" xfId="42" applyFont="1" applyBorder="1" applyAlignment="1">
      <alignment/>
    </xf>
    <xf numFmtId="173" fontId="22" fillId="0" borderId="74" xfId="42" applyNumberFormat="1" applyFont="1" applyBorder="1" applyAlignment="1">
      <alignment/>
    </xf>
    <xf numFmtId="171" fontId="22" fillId="0" borderId="45" xfId="42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33" borderId="63" xfId="0" applyFont="1" applyFill="1" applyBorder="1" applyAlignment="1">
      <alignment shrinkToFit="1"/>
    </xf>
    <xf numFmtId="0" fontId="52" fillId="0" borderId="85" xfId="0" applyFont="1" applyBorder="1" applyAlignment="1">
      <alignment/>
    </xf>
    <xf numFmtId="0" fontId="53" fillId="0" borderId="85" xfId="0" applyFont="1" applyBorder="1" applyAlignment="1">
      <alignment/>
    </xf>
    <xf numFmtId="0" fontId="53" fillId="0" borderId="86" xfId="0" applyFont="1" applyBorder="1" applyAlignment="1">
      <alignment/>
    </xf>
    <xf numFmtId="0" fontId="52" fillId="33" borderId="10" xfId="0" applyFont="1" applyFill="1" applyBorder="1" applyAlignment="1">
      <alignment shrinkToFit="1"/>
    </xf>
    <xf numFmtId="0" fontId="52" fillId="0" borderId="87" xfId="0" applyFont="1" applyBorder="1" applyAlignment="1">
      <alignment horizontal="center"/>
    </xf>
    <xf numFmtId="0" fontId="52" fillId="33" borderId="87" xfId="0" applyFont="1" applyFill="1" applyBorder="1" applyAlignment="1">
      <alignment horizontal="center"/>
    </xf>
    <xf numFmtId="0" fontId="52" fillId="0" borderId="88" xfId="0" applyFont="1" applyBorder="1" applyAlignment="1">
      <alignment horizontal="center"/>
    </xf>
    <xf numFmtId="0" fontId="55" fillId="0" borderId="23" xfId="0" applyFont="1" applyBorder="1" applyAlignment="1">
      <alignment/>
    </xf>
    <xf numFmtId="0" fontId="53" fillId="36" borderId="89" xfId="0" applyFont="1" applyFill="1" applyBorder="1" applyAlignment="1">
      <alignment/>
    </xf>
    <xf numFmtId="0" fontId="53" fillId="0" borderId="89" xfId="0" applyFont="1" applyBorder="1" applyAlignment="1">
      <alignment/>
    </xf>
    <xf numFmtId="173" fontId="53" fillId="0" borderId="89" xfId="42" applyNumberFormat="1" applyFont="1" applyBorder="1" applyAlignment="1">
      <alignment/>
    </xf>
    <xf numFmtId="0" fontId="53" fillId="0" borderId="25" xfId="0" applyFont="1" applyBorder="1" applyAlignment="1">
      <alignment/>
    </xf>
    <xf numFmtId="173" fontId="53" fillId="36" borderId="90" xfId="42" applyNumberFormat="1" applyFont="1" applyFill="1" applyBorder="1" applyAlignment="1">
      <alignment/>
    </xf>
    <xf numFmtId="0" fontId="53" fillId="0" borderId="90" xfId="0" applyFont="1" applyBorder="1" applyAlignment="1">
      <alignment/>
    </xf>
    <xf numFmtId="173" fontId="53" fillId="0" borderId="90" xfId="42" applyNumberFormat="1" applyFont="1" applyBorder="1" applyAlignment="1">
      <alignment/>
    </xf>
    <xf numFmtId="173" fontId="52" fillId="0" borderId="90" xfId="42" applyNumberFormat="1" applyFont="1" applyBorder="1" applyAlignment="1">
      <alignment/>
    </xf>
    <xf numFmtId="172" fontId="53" fillId="0" borderId="90" xfId="42" applyNumberFormat="1" applyFont="1" applyBorder="1" applyAlignment="1">
      <alignment/>
    </xf>
    <xf numFmtId="175" fontId="53" fillId="0" borderId="90" xfId="42" applyNumberFormat="1" applyFont="1" applyBorder="1" applyAlignment="1">
      <alignment/>
    </xf>
    <xf numFmtId="175" fontId="53" fillId="36" borderId="90" xfId="42" applyNumberFormat="1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50" xfId="0" applyFont="1" applyBorder="1" applyAlignment="1">
      <alignment/>
    </xf>
    <xf numFmtId="0" fontId="53" fillId="0" borderId="91" xfId="0" applyFont="1" applyBorder="1" applyAlignment="1">
      <alignment/>
    </xf>
    <xf numFmtId="173" fontId="53" fillId="0" borderId="91" xfId="42" applyNumberFormat="1" applyFont="1" applyBorder="1" applyAlignment="1">
      <alignment/>
    </xf>
    <xf numFmtId="173" fontId="52" fillId="0" borderId="91" xfId="42" applyNumberFormat="1" applyFont="1" applyBorder="1" applyAlignment="1">
      <alignment/>
    </xf>
    <xf numFmtId="175" fontId="53" fillId="0" borderId="91" xfId="42" applyNumberFormat="1" applyFont="1" applyBorder="1" applyAlignment="1">
      <alignment/>
    </xf>
    <xf numFmtId="0" fontId="52" fillId="37" borderId="92" xfId="0" applyFont="1" applyFill="1" applyBorder="1" applyAlignment="1">
      <alignment/>
    </xf>
    <xf numFmtId="173" fontId="52" fillId="37" borderId="93" xfId="42" applyNumberFormat="1" applyFont="1" applyFill="1" applyBorder="1" applyAlignment="1">
      <alignment/>
    </xf>
    <xf numFmtId="0" fontId="52" fillId="37" borderId="93" xfId="0" applyFont="1" applyFill="1" applyBorder="1" applyAlignment="1">
      <alignment/>
    </xf>
    <xf numFmtId="175" fontId="52" fillId="37" borderId="93" xfId="42" applyNumberFormat="1" applyFont="1" applyFill="1" applyBorder="1" applyAlignment="1">
      <alignment horizontal="right"/>
    </xf>
    <xf numFmtId="0" fontId="53" fillId="0" borderId="15" xfId="0" applyFont="1" applyBorder="1" applyAlignment="1">
      <alignment/>
    </xf>
    <xf numFmtId="0" fontId="53" fillId="36" borderId="94" xfId="0" applyFont="1" applyFill="1" applyBorder="1" applyAlignment="1">
      <alignment/>
    </xf>
    <xf numFmtId="0" fontId="53" fillId="0" borderId="94" xfId="0" applyFont="1" applyBorder="1" applyAlignment="1">
      <alignment/>
    </xf>
    <xf numFmtId="0" fontId="55" fillId="37" borderId="92" xfId="0" applyFont="1" applyFill="1" applyBorder="1" applyAlignment="1">
      <alignment/>
    </xf>
    <xf numFmtId="175" fontId="53" fillId="0" borderId="90" xfId="42" applyNumberFormat="1" applyFont="1" applyFill="1" applyBorder="1" applyAlignment="1">
      <alignment/>
    </xf>
    <xf numFmtId="171" fontId="52" fillId="37" borderId="93" xfId="0" applyNumberFormat="1" applyFont="1" applyFill="1" applyBorder="1" applyAlignment="1">
      <alignment/>
    </xf>
    <xf numFmtId="175" fontId="52" fillId="37" borderId="93" xfId="42" applyNumberFormat="1" applyFont="1" applyFill="1" applyBorder="1" applyAlignment="1">
      <alignment/>
    </xf>
    <xf numFmtId="0" fontId="53" fillId="0" borderId="23" xfId="0" applyFont="1" applyBorder="1" applyAlignment="1">
      <alignment/>
    </xf>
    <xf numFmtId="0" fontId="55" fillId="0" borderId="25" xfId="0" applyFont="1" applyBorder="1" applyAlignment="1">
      <alignment/>
    </xf>
    <xf numFmtId="0" fontId="53" fillId="36" borderId="90" xfId="0" applyFont="1" applyFill="1" applyBorder="1" applyAlignment="1">
      <alignment/>
    </xf>
    <xf numFmtId="173" fontId="53" fillId="0" borderId="90" xfId="42" applyNumberFormat="1" applyFont="1" applyFill="1" applyBorder="1" applyAlignment="1">
      <alignment/>
    </xf>
    <xf numFmtId="173" fontId="53" fillId="0" borderId="91" xfId="42" applyNumberFormat="1" applyFont="1" applyFill="1" applyBorder="1" applyAlignment="1">
      <alignment/>
    </xf>
    <xf numFmtId="173" fontId="52" fillId="37" borderId="93" xfId="0" applyNumberFormat="1" applyFont="1" applyFill="1" applyBorder="1" applyAlignment="1">
      <alignment/>
    </xf>
    <xf numFmtId="175" fontId="53" fillId="0" borderId="91" xfId="42" applyNumberFormat="1" applyFont="1" applyFill="1" applyBorder="1" applyAlignment="1">
      <alignment/>
    </xf>
    <xf numFmtId="173" fontId="53" fillId="36" borderId="94" xfId="42" applyNumberFormat="1" applyFont="1" applyFill="1" applyBorder="1" applyAlignment="1">
      <alignment/>
    </xf>
    <xf numFmtId="175" fontId="53" fillId="0" borderId="94" xfId="42" applyNumberFormat="1" applyFont="1" applyBorder="1" applyAlignment="1">
      <alignment/>
    </xf>
    <xf numFmtId="0" fontId="52" fillId="0" borderId="94" xfId="0" applyFont="1" applyBorder="1" applyAlignment="1">
      <alignment/>
    </xf>
    <xf numFmtId="173" fontId="53" fillId="0" borderId="94" xfId="42" applyNumberFormat="1" applyFont="1" applyBorder="1" applyAlignment="1">
      <alignment/>
    </xf>
    <xf numFmtId="0" fontId="52" fillId="33" borderId="32" xfId="0" applyFont="1" applyFill="1" applyBorder="1" applyAlignment="1">
      <alignment/>
    </xf>
    <xf numFmtId="173" fontId="56" fillId="36" borderId="32" xfId="42" applyNumberFormat="1" applyFont="1" applyFill="1" applyBorder="1" applyAlignment="1">
      <alignment/>
    </xf>
    <xf numFmtId="173" fontId="52" fillId="33" borderId="32" xfId="42" applyNumberFormat="1" applyFont="1" applyFill="1" applyBorder="1" applyAlignment="1">
      <alignment/>
    </xf>
    <xf numFmtId="0" fontId="57" fillId="0" borderId="0" xfId="0" applyFont="1" applyAlignment="1">
      <alignment/>
    </xf>
    <xf numFmtId="175" fontId="22" fillId="0" borderId="74" xfId="42" applyNumberFormat="1" applyFont="1" applyBorder="1" applyAlignment="1">
      <alignment/>
    </xf>
    <xf numFmtId="0" fontId="53" fillId="0" borderId="93" xfId="0" applyFont="1" applyBorder="1" applyAlignment="1">
      <alignment/>
    </xf>
    <xf numFmtId="0" fontId="53" fillId="0" borderId="95" xfId="0" applyFont="1" applyBorder="1" applyAlignment="1">
      <alignment/>
    </xf>
    <xf numFmtId="173" fontId="4" fillId="33" borderId="67" xfId="42" applyNumberFormat="1" applyFont="1" applyFill="1" applyBorder="1" applyAlignment="1">
      <alignment/>
    </xf>
    <xf numFmtId="0" fontId="60" fillId="0" borderId="0" xfId="0" applyFont="1" applyAlignment="1">
      <alignment/>
    </xf>
    <xf numFmtId="175" fontId="60" fillId="0" borderId="0" xfId="0" applyNumberFormat="1" applyFont="1" applyAlignment="1">
      <alignment vertical="center"/>
    </xf>
    <xf numFmtId="171" fontId="60" fillId="0" borderId="0" xfId="0" applyNumberFormat="1" applyFont="1" applyAlignment="1">
      <alignment/>
    </xf>
    <xf numFmtId="175" fontId="62" fillId="0" borderId="0" xfId="0" applyNumberFormat="1" applyFont="1" applyAlignment="1">
      <alignment/>
    </xf>
    <xf numFmtId="171" fontId="62" fillId="0" borderId="0" xfId="0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175" fontId="64" fillId="0" borderId="0" xfId="0" applyNumberFormat="1" applyFont="1" applyAlignment="1">
      <alignment/>
    </xf>
    <xf numFmtId="171" fontId="64" fillId="0" borderId="0" xfId="0" applyNumberFormat="1" applyFont="1" applyAlignment="1">
      <alignment/>
    </xf>
    <xf numFmtId="175" fontId="62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0" fontId="9" fillId="0" borderId="0" xfId="0" applyFont="1" applyBorder="1" applyAlignment="1">
      <alignment/>
    </xf>
    <xf numFmtId="173" fontId="16" fillId="19" borderId="76" xfId="42" applyNumberFormat="1" applyFont="1" applyFill="1" applyBorder="1" applyAlignment="1">
      <alignment/>
    </xf>
    <xf numFmtId="173" fontId="16" fillId="19" borderId="80" xfId="42" applyNumberFormat="1" applyFont="1" applyFill="1" applyBorder="1" applyAlignment="1">
      <alignment/>
    </xf>
    <xf numFmtId="173" fontId="16" fillId="19" borderId="27" xfId="42" applyNumberFormat="1" applyFont="1" applyFill="1" applyBorder="1" applyAlignment="1">
      <alignment/>
    </xf>
    <xf numFmtId="173" fontId="16" fillId="19" borderId="96" xfId="42" applyNumberFormat="1" applyFont="1" applyFill="1" applyBorder="1" applyAlignment="1">
      <alignment/>
    </xf>
    <xf numFmtId="173" fontId="16" fillId="19" borderId="97" xfId="42" applyNumberFormat="1" applyFont="1" applyFill="1" applyBorder="1" applyAlignment="1">
      <alignment/>
    </xf>
    <xf numFmtId="43" fontId="22" fillId="0" borderId="45" xfId="42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3" fontId="3" fillId="0" borderId="67" xfId="42" applyNumberFormat="1" applyFont="1" applyFill="1" applyBorder="1" applyAlignment="1">
      <alignment/>
    </xf>
    <xf numFmtId="43" fontId="3" fillId="0" borderId="37" xfId="42" applyNumberFormat="1" applyFont="1" applyFill="1" applyBorder="1" applyAlignment="1">
      <alignment/>
    </xf>
    <xf numFmtId="43" fontId="3" fillId="0" borderId="98" xfId="42" applyNumberFormat="1" applyFont="1" applyFill="1" applyBorder="1" applyAlignment="1">
      <alignment/>
    </xf>
    <xf numFmtId="43" fontId="3" fillId="0" borderId="68" xfId="42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4" fillId="37" borderId="0" xfId="42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0" fontId="16" fillId="33" borderId="99" xfId="0" applyFont="1" applyFill="1" applyBorder="1" applyAlignment="1">
      <alignment horizontal="center"/>
    </xf>
    <xf numFmtId="175" fontId="22" fillId="0" borderId="80" xfId="42" applyNumberFormat="1" applyFont="1" applyFill="1" applyBorder="1" applyAlignment="1">
      <alignment horizontal="center"/>
    </xf>
    <xf numFmtId="171" fontId="22" fillId="0" borderId="80" xfId="42" applyFont="1" applyFill="1" applyBorder="1" applyAlignment="1">
      <alignment/>
    </xf>
    <xf numFmtId="175" fontId="22" fillId="19" borderId="96" xfId="42" applyNumberFormat="1" applyFont="1" applyFill="1" applyBorder="1" applyAlignment="1">
      <alignment horizontal="center"/>
    </xf>
    <xf numFmtId="171" fontId="22" fillId="19" borderId="96" xfId="0" applyNumberFormat="1" applyFont="1" applyFill="1" applyBorder="1" applyAlignment="1">
      <alignment/>
    </xf>
    <xf numFmtId="169" fontId="3" fillId="0" borderId="20" xfId="42" applyNumberFormat="1" applyFont="1" applyBorder="1" applyAlignment="1">
      <alignment/>
    </xf>
    <xf numFmtId="37" fontId="3" fillId="0" borderId="20" xfId="42" applyNumberFormat="1" applyFont="1" applyBorder="1" applyAlignment="1">
      <alignment/>
    </xf>
    <xf numFmtId="37" fontId="4" fillId="33" borderId="20" xfId="42" applyNumberFormat="1" applyFont="1" applyFill="1" applyBorder="1" applyAlignment="1">
      <alignment horizontal="right"/>
    </xf>
    <xf numFmtId="39" fontId="4" fillId="33" borderId="21" xfId="42" applyNumberFormat="1" applyFont="1" applyFill="1" applyBorder="1" applyAlignment="1">
      <alignment/>
    </xf>
    <xf numFmtId="169" fontId="4" fillId="33" borderId="31" xfId="42" applyNumberFormat="1" applyFont="1" applyFill="1" applyBorder="1" applyAlignment="1">
      <alignment/>
    </xf>
    <xf numFmtId="37" fontId="4" fillId="33" borderId="31" xfId="42" applyNumberFormat="1" applyFont="1" applyFill="1" applyBorder="1" applyAlignment="1">
      <alignment/>
    </xf>
    <xf numFmtId="171" fontId="3" fillId="0" borderId="53" xfId="42" applyFont="1" applyBorder="1" applyAlignment="1">
      <alignment/>
    </xf>
    <xf numFmtId="174" fontId="3" fillId="0" borderId="34" xfId="42" applyNumberFormat="1" applyFont="1" applyBorder="1" applyAlignment="1">
      <alignment/>
    </xf>
    <xf numFmtId="173" fontId="3" fillId="0" borderId="36" xfId="42" applyNumberFormat="1" applyFont="1" applyFill="1" applyBorder="1" applyAlignment="1">
      <alignment/>
    </xf>
    <xf numFmtId="43" fontId="4" fillId="33" borderId="100" xfId="42" applyNumberFormat="1" applyFont="1" applyFill="1" applyBorder="1" applyAlignment="1">
      <alignment/>
    </xf>
    <xf numFmtId="174" fontId="3" fillId="0" borderId="39" xfId="42" applyNumberFormat="1" applyFont="1" applyBorder="1" applyAlignment="1">
      <alignment/>
    </xf>
    <xf numFmtId="173" fontId="4" fillId="33" borderId="37" xfId="42" applyNumberFormat="1" applyFont="1" applyFill="1" applyBorder="1" applyAlignment="1">
      <alignment/>
    </xf>
    <xf numFmtId="43" fontId="4" fillId="33" borderId="26" xfId="42" applyNumberFormat="1" applyFont="1" applyFill="1" applyBorder="1" applyAlignment="1">
      <alignment/>
    </xf>
    <xf numFmtId="174" fontId="3" fillId="0" borderId="45" xfId="42" applyNumberFormat="1" applyFont="1" applyBorder="1" applyAlignment="1">
      <alignment/>
    </xf>
    <xf numFmtId="173" fontId="3" fillId="0" borderId="43" xfId="42" applyNumberFormat="1" applyFont="1" applyFill="1" applyBorder="1" applyAlignment="1">
      <alignment/>
    </xf>
    <xf numFmtId="173" fontId="4" fillId="33" borderId="68" xfId="42" applyNumberFormat="1" applyFont="1" applyFill="1" applyBorder="1" applyAlignment="1">
      <alignment/>
    </xf>
    <xf numFmtId="43" fontId="4" fillId="33" borderId="65" xfId="42" applyNumberFormat="1" applyFont="1" applyFill="1" applyBorder="1" applyAlignment="1">
      <alignment/>
    </xf>
    <xf numFmtId="174" fontId="4" fillId="33" borderId="75" xfId="42" applyNumberFormat="1" applyFont="1" applyFill="1" applyBorder="1" applyAlignment="1">
      <alignment/>
    </xf>
    <xf numFmtId="43" fontId="4" fillId="33" borderId="31" xfId="42" applyNumberFormat="1" applyFont="1" applyFill="1" applyBorder="1" applyAlignment="1">
      <alignment/>
    </xf>
    <xf numFmtId="173" fontId="132" fillId="38" borderId="101" xfId="42" applyNumberFormat="1" applyFont="1" applyFill="1" applyBorder="1" applyAlignment="1">
      <alignment horizontal="center"/>
    </xf>
    <xf numFmtId="171" fontId="132" fillId="38" borderId="101" xfId="42" applyFont="1" applyFill="1" applyBorder="1" applyAlignment="1">
      <alignment horizontal="center"/>
    </xf>
    <xf numFmtId="0" fontId="0" fillId="38" borderId="0" xfId="0" applyFill="1" applyAlignment="1">
      <alignment/>
    </xf>
    <xf numFmtId="0" fontId="66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39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40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1" fillId="38" borderId="0" xfId="0" applyFont="1" applyFill="1" applyBorder="1" applyAlignment="1">
      <alignment/>
    </xf>
    <xf numFmtId="0" fontId="38" fillId="38" borderId="54" xfId="0" applyFont="1" applyFill="1" applyBorder="1" applyAlignment="1">
      <alignment/>
    </xf>
    <xf numFmtId="0" fontId="39" fillId="38" borderId="102" xfId="0" applyFont="1" applyFill="1" applyBorder="1" applyAlignment="1">
      <alignment/>
    </xf>
    <xf numFmtId="0" fontId="39" fillId="38" borderId="103" xfId="0" applyFont="1" applyFill="1" applyBorder="1" applyAlignment="1">
      <alignment horizontal="center"/>
    </xf>
    <xf numFmtId="0" fontId="39" fillId="38" borderId="63" xfId="0" applyFont="1" applyFill="1" applyBorder="1" applyAlignment="1">
      <alignment/>
    </xf>
    <xf numFmtId="0" fontId="39" fillId="38" borderId="104" xfId="0" applyFont="1" applyFill="1" applyBorder="1" applyAlignment="1">
      <alignment/>
    </xf>
    <xf numFmtId="0" fontId="39" fillId="38" borderId="103" xfId="0" applyFont="1" applyFill="1" applyBorder="1" applyAlignment="1">
      <alignment/>
    </xf>
    <xf numFmtId="0" fontId="39" fillId="38" borderId="105" xfId="0" applyFont="1" applyFill="1" applyBorder="1" applyAlignment="1">
      <alignment/>
    </xf>
    <xf numFmtId="0" fontId="39" fillId="38" borderId="106" xfId="0" applyFont="1" applyFill="1" applyBorder="1" applyAlignment="1">
      <alignment/>
    </xf>
    <xf numFmtId="0" fontId="38" fillId="38" borderId="70" xfId="0" applyFont="1" applyFill="1" applyBorder="1" applyAlignment="1">
      <alignment/>
    </xf>
    <xf numFmtId="0" fontId="21" fillId="38" borderId="107" xfId="0" applyFont="1" applyFill="1" applyBorder="1" applyAlignment="1">
      <alignment/>
    </xf>
    <xf numFmtId="0" fontId="11" fillId="38" borderId="108" xfId="0" applyFont="1" applyFill="1" applyBorder="1" applyAlignment="1">
      <alignment vertical="top" wrapText="1"/>
    </xf>
    <xf numFmtId="0" fontId="11" fillId="38" borderId="0" xfId="0" applyFont="1" applyFill="1" applyBorder="1" applyAlignment="1">
      <alignment vertical="top" wrapText="1"/>
    </xf>
    <xf numFmtId="0" fontId="21" fillId="38" borderId="0" xfId="0" applyFont="1" applyFill="1" applyBorder="1" applyAlignment="1">
      <alignment horizontal="center"/>
    </xf>
    <xf numFmtId="0" fontId="39" fillId="38" borderId="16" xfId="0" applyFont="1" applyFill="1" applyBorder="1" applyAlignment="1">
      <alignment horizontal="center"/>
    </xf>
    <xf numFmtId="0" fontId="39" fillId="38" borderId="109" xfId="0" applyFont="1" applyFill="1" applyBorder="1" applyAlignment="1">
      <alignment horizontal="center"/>
    </xf>
    <xf numFmtId="0" fontId="39" fillId="38" borderId="110" xfId="0" applyFont="1" applyFill="1" applyBorder="1" applyAlignment="1">
      <alignment horizontal="center"/>
    </xf>
    <xf numFmtId="0" fontId="39" fillId="38" borderId="111" xfId="0" applyFont="1" applyFill="1" applyBorder="1" applyAlignment="1">
      <alignment horizontal="center"/>
    </xf>
    <xf numFmtId="0" fontId="39" fillId="38" borderId="112" xfId="0" applyFont="1" applyFill="1" applyBorder="1" applyAlignment="1">
      <alignment horizontal="center" shrinkToFit="1"/>
    </xf>
    <xf numFmtId="0" fontId="39" fillId="38" borderId="113" xfId="0" applyFont="1" applyFill="1" applyBorder="1" applyAlignment="1">
      <alignment horizontal="center"/>
    </xf>
    <xf numFmtId="0" fontId="39" fillId="38" borderId="114" xfId="0" applyFont="1" applyFill="1" applyBorder="1" applyAlignment="1">
      <alignment horizontal="center"/>
    </xf>
    <xf numFmtId="0" fontId="39" fillId="38" borderId="112" xfId="0" applyFont="1" applyFill="1" applyBorder="1" applyAlignment="1">
      <alignment horizontal="center"/>
    </xf>
    <xf numFmtId="0" fontId="39" fillId="38" borderId="115" xfId="0" applyFont="1" applyFill="1" applyBorder="1" applyAlignment="1">
      <alignment horizontal="center"/>
    </xf>
    <xf numFmtId="0" fontId="21" fillId="38" borderId="116" xfId="0" applyFont="1" applyFill="1" applyBorder="1" applyAlignment="1">
      <alignment/>
    </xf>
    <xf numFmtId="0" fontId="71" fillId="38" borderId="117" xfId="0" applyFont="1" applyFill="1" applyBorder="1" applyAlignment="1">
      <alignment horizontal="center" vertical="top" wrapText="1"/>
    </xf>
    <xf numFmtId="0" fontId="71" fillId="38" borderId="81" xfId="0" applyFont="1" applyFill="1" applyBorder="1" applyAlignment="1">
      <alignment horizontal="center" vertical="top" wrapText="1"/>
    </xf>
    <xf numFmtId="0" fontId="15" fillId="38" borderId="0" xfId="0" applyFont="1" applyFill="1" applyBorder="1" applyAlignment="1">
      <alignment horizontal="center" vertical="top" wrapText="1"/>
    </xf>
    <xf numFmtId="171" fontId="0" fillId="38" borderId="0" xfId="42" applyFill="1" applyBorder="1" applyAlignment="1">
      <alignment/>
    </xf>
    <xf numFmtId="0" fontId="36" fillId="38" borderId="23" xfId="0" applyFont="1" applyFill="1" applyBorder="1" applyAlignment="1">
      <alignment/>
    </xf>
    <xf numFmtId="0" fontId="38" fillId="38" borderId="118" xfId="0" applyFont="1" applyFill="1" applyBorder="1" applyAlignment="1">
      <alignment/>
    </xf>
    <xf numFmtId="174" fontId="38" fillId="38" borderId="119" xfId="42" applyNumberFormat="1" applyFont="1" applyFill="1" applyBorder="1" applyAlignment="1">
      <alignment/>
    </xf>
    <xf numFmtId="0" fontId="38" fillId="38" borderId="34" xfId="0" applyFont="1" applyFill="1" applyBorder="1" applyAlignment="1">
      <alignment/>
    </xf>
    <xf numFmtId="174" fontId="38" fillId="38" borderId="120" xfId="42" applyNumberFormat="1" applyFont="1" applyFill="1" applyBorder="1" applyAlignment="1">
      <alignment/>
    </xf>
    <xf numFmtId="0" fontId="38" fillId="38" borderId="121" xfId="0" applyFont="1" applyFill="1" applyBorder="1" applyAlignment="1">
      <alignment/>
    </xf>
    <xf numFmtId="174" fontId="38" fillId="38" borderId="122" xfId="42" applyNumberFormat="1" applyFont="1" applyFill="1" applyBorder="1" applyAlignment="1">
      <alignment/>
    </xf>
    <xf numFmtId="43" fontId="38" fillId="38" borderId="116" xfId="42" applyNumberFormat="1" applyFont="1" applyFill="1" applyBorder="1" applyAlignment="1">
      <alignment/>
    </xf>
    <xf numFmtId="173" fontId="39" fillId="38" borderId="105" xfId="42" applyNumberFormat="1" applyFont="1" applyFill="1" applyBorder="1" applyAlignment="1">
      <alignment/>
    </xf>
    <xf numFmtId="174" fontId="39" fillId="38" borderId="123" xfId="42" applyNumberFormat="1" applyFont="1" applyFill="1" applyBorder="1" applyAlignment="1">
      <alignment/>
    </xf>
    <xf numFmtId="0" fontId="21" fillId="38" borderId="117" xfId="0" applyFont="1" applyFill="1" applyBorder="1" applyAlignment="1">
      <alignment/>
    </xf>
    <xf numFmtId="175" fontId="48" fillId="38" borderId="80" xfId="42" applyNumberFormat="1" applyFont="1" applyFill="1" applyBorder="1" applyAlignment="1">
      <alignment horizontal="center" vertical="top" wrapText="1"/>
    </xf>
    <xf numFmtId="171" fontId="48" fillId="38" borderId="81" xfId="42" applyFont="1" applyFill="1" applyBorder="1" applyAlignment="1">
      <alignment vertical="top" wrapText="1"/>
    </xf>
    <xf numFmtId="175" fontId="48" fillId="38" borderId="39" xfId="42" applyNumberFormat="1" applyFont="1" applyFill="1" applyBorder="1" applyAlignment="1">
      <alignment horizontal="center" vertical="top" wrapText="1"/>
    </xf>
    <xf numFmtId="175" fontId="48" fillId="38" borderId="80" xfId="42" applyNumberFormat="1" applyFont="1" applyFill="1" applyBorder="1" applyAlignment="1">
      <alignment horizontal="center"/>
    </xf>
    <xf numFmtId="171" fontId="48" fillId="38" borderId="81" xfId="0" applyNumberFormat="1" applyFont="1" applyFill="1" applyBorder="1" applyAlignment="1">
      <alignment vertical="top" wrapText="1"/>
    </xf>
    <xf numFmtId="175" fontId="47" fillId="38" borderId="39" xfId="42" applyNumberFormat="1" applyFont="1" applyFill="1" applyBorder="1" applyAlignment="1">
      <alignment horizontal="center" vertical="top" wrapText="1"/>
    </xf>
    <xf numFmtId="171" fontId="47" fillId="38" borderId="81" xfId="0" applyNumberFormat="1" applyFont="1" applyFill="1" applyBorder="1" applyAlignment="1">
      <alignment vertical="top" wrapText="1"/>
    </xf>
    <xf numFmtId="171" fontId="4" fillId="38" borderId="0" xfId="42" applyFont="1" applyFill="1" applyBorder="1" applyAlignment="1">
      <alignment horizontal="center"/>
    </xf>
    <xf numFmtId="0" fontId="38" fillId="38" borderId="25" xfId="0" applyFont="1" applyFill="1" applyBorder="1" applyAlignment="1">
      <alignment/>
    </xf>
    <xf numFmtId="41" fontId="38" fillId="38" borderId="124" xfId="42" applyNumberFormat="1" applyFont="1" applyFill="1" applyBorder="1" applyAlignment="1">
      <alignment/>
    </xf>
    <xf numFmtId="41" fontId="38" fillId="38" borderId="125" xfId="42" applyNumberFormat="1" applyFont="1" applyFill="1" applyBorder="1" applyAlignment="1">
      <alignment/>
    </xf>
    <xf numFmtId="41" fontId="38" fillId="38" borderId="39" xfId="42" applyNumberFormat="1" applyFont="1" applyFill="1" applyBorder="1" applyAlignment="1">
      <alignment/>
    </xf>
    <xf numFmtId="171" fontId="38" fillId="38" borderId="117" xfId="42" applyFont="1" applyFill="1" applyBorder="1" applyAlignment="1">
      <alignment/>
    </xf>
    <xf numFmtId="41" fontId="38" fillId="38" borderId="126" xfId="42" applyNumberFormat="1" applyFont="1" applyFill="1" applyBorder="1" applyAlignment="1">
      <alignment/>
    </xf>
    <xf numFmtId="171" fontId="38" fillId="38" borderId="127" xfId="42" applyFont="1" applyFill="1" applyBorder="1" applyAlignment="1">
      <alignment/>
    </xf>
    <xf numFmtId="43" fontId="38" fillId="38" borderId="117" xfId="42" applyNumberFormat="1" applyFont="1" applyFill="1" applyBorder="1" applyAlignment="1">
      <alignment/>
    </xf>
    <xf numFmtId="171" fontId="48" fillId="38" borderId="81" xfId="42" applyFont="1" applyFill="1" applyBorder="1" applyAlignment="1">
      <alignment horizontal="right" vertical="top" wrapText="1"/>
    </xf>
    <xf numFmtId="0" fontId="39" fillId="38" borderId="25" xfId="0" applyFont="1" applyFill="1" applyBorder="1" applyAlignment="1">
      <alignment/>
    </xf>
    <xf numFmtId="41" fontId="36" fillId="38" borderId="124" xfId="42" applyNumberFormat="1" applyFont="1" applyFill="1" applyBorder="1" applyAlignment="1">
      <alignment/>
    </xf>
    <xf numFmtId="41" fontId="36" fillId="38" borderId="125" xfId="42" applyNumberFormat="1" applyFont="1" applyFill="1" applyBorder="1" applyAlignment="1">
      <alignment/>
    </xf>
    <xf numFmtId="4" fontId="36" fillId="38" borderId="39" xfId="42" applyNumberFormat="1" applyFont="1" applyFill="1" applyBorder="1" applyAlignment="1" applyProtection="1">
      <alignment/>
      <protection/>
    </xf>
    <xf numFmtId="171" fontId="48" fillId="38" borderId="81" xfId="42" applyFont="1" applyFill="1" applyBorder="1" applyAlignment="1">
      <alignment horizontal="center" vertical="top" wrapText="1"/>
    </xf>
    <xf numFmtId="41" fontId="38" fillId="38" borderId="117" xfId="42" applyNumberFormat="1" applyFont="1" applyFill="1" applyBorder="1" applyAlignment="1">
      <alignment/>
    </xf>
    <xf numFmtId="41" fontId="38" fillId="38" borderId="127" xfId="42" applyNumberFormat="1" applyFont="1" applyFill="1" applyBorder="1" applyAlignment="1">
      <alignment/>
    </xf>
    <xf numFmtId="0" fontId="36" fillId="38" borderId="25" xfId="0" applyFont="1" applyFill="1" applyBorder="1" applyAlignment="1">
      <alignment/>
    </xf>
    <xf numFmtId="4" fontId="38" fillId="38" borderId="117" xfId="42" applyNumberFormat="1" applyFont="1" applyFill="1" applyBorder="1" applyAlignment="1">
      <alignment/>
    </xf>
    <xf numFmtId="41" fontId="36" fillId="38" borderId="126" xfId="42" applyNumberFormat="1" applyFont="1" applyFill="1" applyBorder="1" applyAlignment="1">
      <alignment/>
    </xf>
    <xf numFmtId="4" fontId="36" fillId="38" borderId="127" xfId="42" applyNumberFormat="1" applyFont="1" applyFill="1" applyBorder="1" applyAlignment="1">
      <alignment/>
    </xf>
    <xf numFmtId="41" fontId="36" fillId="38" borderId="39" xfId="42" applyNumberFormat="1" applyFont="1" applyFill="1" applyBorder="1" applyAlignment="1">
      <alignment/>
    </xf>
    <xf numFmtId="4" fontId="36" fillId="38" borderId="117" xfId="42" applyNumberFormat="1" applyFont="1" applyFill="1" applyBorder="1" applyAlignment="1">
      <alignment/>
    </xf>
    <xf numFmtId="177" fontId="38" fillId="38" borderId="125" xfId="42" applyNumberFormat="1" applyFont="1" applyFill="1" applyBorder="1" applyAlignment="1">
      <alignment/>
    </xf>
    <xf numFmtId="177" fontId="38" fillId="38" borderId="127" xfId="42" applyNumberFormat="1" applyFont="1" applyFill="1" applyBorder="1" applyAlignment="1">
      <alignment/>
    </xf>
    <xf numFmtId="177" fontId="36" fillId="38" borderId="125" xfId="42" applyNumberFormat="1" applyFont="1" applyFill="1" applyBorder="1" applyAlignment="1">
      <alignment/>
    </xf>
    <xf numFmtId="171" fontId="36" fillId="38" borderId="117" xfId="42" applyFont="1" applyFill="1" applyBorder="1" applyAlignment="1">
      <alignment/>
    </xf>
    <xf numFmtId="177" fontId="36" fillId="38" borderId="127" xfId="42" applyNumberFormat="1" applyFont="1" applyFill="1" applyBorder="1" applyAlignment="1">
      <alignment/>
    </xf>
    <xf numFmtId="171" fontId="36" fillId="38" borderId="127" xfId="42" applyFont="1" applyFill="1" applyBorder="1" applyAlignment="1">
      <alignment/>
    </xf>
    <xf numFmtId="175" fontId="48" fillId="38" borderId="0" xfId="42" applyNumberFormat="1" applyFont="1" applyFill="1" applyAlignment="1">
      <alignment horizontal="center"/>
    </xf>
    <xf numFmtId="177" fontId="38" fillId="38" borderId="117" xfId="42" applyNumberFormat="1" applyFont="1" applyFill="1" applyBorder="1" applyAlignment="1">
      <alignment/>
    </xf>
    <xf numFmtId="4" fontId="36" fillId="38" borderId="39" xfId="42" applyNumberFormat="1" applyFont="1" applyFill="1" applyBorder="1" applyAlignment="1">
      <alignment/>
    </xf>
    <xf numFmtId="4" fontId="36" fillId="38" borderId="126" xfId="42" applyNumberFormat="1" applyFont="1" applyFill="1" applyBorder="1" applyAlignment="1">
      <alignment/>
    </xf>
    <xf numFmtId="43" fontId="36" fillId="38" borderId="117" xfId="42" applyNumberFormat="1" applyFont="1" applyFill="1" applyBorder="1" applyAlignment="1">
      <alignment/>
    </xf>
    <xf numFmtId="171" fontId="48" fillId="38" borderId="81" xfId="0" applyNumberFormat="1" applyFont="1" applyFill="1" applyBorder="1" applyAlignment="1">
      <alignment/>
    </xf>
    <xf numFmtId="175" fontId="48" fillId="38" borderId="39" xfId="42" applyNumberFormat="1" applyFont="1" applyFill="1" applyBorder="1" applyAlignment="1">
      <alignment horizontal="center"/>
    </xf>
    <xf numFmtId="0" fontId="39" fillId="38" borderId="128" xfId="0" applyFont="1" applyFill="1" applyBorder="1" applyAlignment="1">
      <alignment/>
    </xf>
    <xf numFmtId="0" fontId="38" fillId="38" borderId="129" xfId="0" applyFont="1" applyFill="1" applyBorder="1" applyAlignment="1">
      <alignment/>
    </xf>
    <xf numFmtId="174" fontId="38" fillId="38" borderId="130" xfId="42" applyNumberFormat="1" applyFont="1" applyFill="1" applyBorder="1" applyAlignment="1">
      <alignment/>
    </xf>
    <xf numFmtId="0" fontId="38" fillId="38" borderId="45" xfId="0" applyFont="1" applyFill="1" applyBorder="1" applyAlignment="1">
      <alignment/>
    </xf>
    <xf numFmtId="174" fontId="38" fillId="38" borderId="131" xfId="42" applyNumberFormat="1" applyFont="1" applyFill="1" applyBorder="1" applyAlignment="1">
      <alignment/>
    </xf>
    <xf numFmtId="0" fontId="38" fillId="38" borderId="132" xfId="0" applyFont="1" applyFill="1" applyBorder="1" applyAlignment="1">
      <alignment/>
    </xf>
    <xf numFmtId="174" fontId="38" fillId="38" borderId="133" xfId="42" applyNumberFormat="1" applyFont="1" applyFill="1" applyBorder="1" applyAlignment="1">
      <alignment/>
    </xf>
    <xf numFmtId="43" fontId="38" fillId="38" borderId="131" xfId="42" applyNumberFormat="1" applyFont="1" applyFill="1" applyBorder="1" applyAlignment="1">
      <alignment/>
    </xf>
    <xf numFmtId="0" fontId="39" fillId="38" borderId="16" xfId="0" applyFont="1" applyFill="1" applyBorder="1" applyAlignment="1">
      <alignment/>
    </xf>
    <xf numFmtId="41" fontId="39" fillId="38" borderId="134" xfId="0" applyNumberFormat="1" applyFont="1" applyFill="1" applyBorder="1" applyAlignment="1">
      <alignment/>
    </xf>
    <xf numFmtId="4" fontId="39" fillId="38" borderId="134" xfId="0" applyNumberFormat="1" applyFont="1" applyFill="1" applyBorder="1" applyAlignment="1">
      <alignment/>
    </xf>
    <xf numFmtId="4" fontId="39" fillId="38" borderId="123" xfId="42" applyNumberFormat="1" applyFont="1" applyFill="1" applyBorder="1" applyAlignment="1">
      <alignment/>
    </xf>
    <xf numFmtId="0" fontId="31" fillId="38" borderId="0" xfId="0" applyFont="1" applyFill="1" applyAlignment="1">
      <alignment/>
    </xf>
    <xf numFmtId="171" fontId="4" fillId="38" borderId="63" xfId="42" applyFont="1" applyFill="1" applyBorder="1" applyAlignment="1">
      <alignment horizontal="center"/>
    </xf>
    <xf numFmtId="0" fontId="21" fillId="38" borderId="131" xfId="0" applyFont="1" applyFill="1" applyBorder="1" applyAlignment="1">
      <alignment/>
    </xf>
    <xf numFmtId="175" fontId="48" fillId="38" borderId="83" xfId="42" applyNumberFormat="1" applyFont="1" applyFill="1" applyBorder="1" applyAlignment="1">
      <alignment horizontal="center"/>
    </xf>
    <xf numFmtId="171" fontId="48" fillId="38" borderId="84" xfId="0" applyNumberFormat="1" applyFont="1" applyFill="1" applyBorder="1" applyAlignment="1">
      <alignment/>
    </xf>
    <xf numFmtId="175" fontId="48" fillId="38" borderId="45" xfId="42" applyNumberFormat="1" applyFont="1" applyFill="1" applyBorder="1" applyAlignment="1">
      <alignment horizontal="center"/>
    </xf>
    <xf numFmtId="175" fontId="48" fillId="38" borderId="135" xfId="42" applyNumberFormat="1" applyFont="1" applyFill="1" applyBorder="1" applyAlignment="1">
      <alignment horizontal="center"/>
    </xf>
    <xf numFmtId="171" fontId="48" fillId="38" borderId="136" xfId="0" applyNumberFormat="1" applyFont="1" applyFill="1" applyBorder="1" applyAlignment="1">
      <alignment/>
    </xf>
    <xf numFmtId="175" fontId="47" fillId="38" borderId="45" xfId="42" applyNumberFormat="1" applyFont="1" applyFill="1" applyBorder="1" applyAlignment="1">
      <alignment horizontal="center" vertical="top" wrapText="1"/>
    </xf>
    <xf numFmtId="171" fontId="47" fillId="38" borderId="84" xfId="0" applyNumberFormat="1" applyFont="1" applyFill="1" applyBorder="1" applyAlignment="1">
      <alignment vertical="top" wrapText="1"/>
    </xf>
    <xf numFmtId="175" fontId="4" fillId="38" borderId="137" xfId="42" applyNumberFormat="1" applyFont="1" applyFill="1" applyBorder="1" applyAlignment="1">
      <alignment horizontal="center"/>
    </xf>
    <xf numFmtId="171" fontId="4" fillId="38" borderId="137" xfId="42" applyFont="1" applyFill="1" applyBorder="1" applyAlignment="1">
      <alignment horizontal="center"/>
    </xf>
    <xf numFmtId="175" fontId="4" fillId="38" borderId="138" xfId="42" applyNumberFormat="1" applyFont="1" applyFill="1" applyBorder="1" applyAlignment="1">
      <alignment horizontal="center"/>
    </xf>
    <xf numFmtId="171" fontId="4" fillId="38" borderId="139" xfId="42" applyFont="1" applyFill="1" applyBorder="1" applyAlignment="1">
      <alignment horizontal="center"/>
    </xf>
    <xf numFmtId="175" fontId="47" fillId="38" borderId="138" xfId="42" applyNumberFormat="1" applyFont="1" applyFill="1" applyBorder="1" applyAlignment="1">
      <alignment horizontal="center" vertical="top" wrapText="1"/>
    </xf>
    <xf numFmtId="171" fontId="47" fillId="38" borderId="139" xfId="0" applyNumberFormat="1" applyFont="1" applyFill="1" applyBorder="1" applyAlignment="1">
      <alignment vertical="top" wrapText="1"/>
    </xf>
    <xf numFmtId="172" fontId="4" fillId="38" borderId="0" xfId="42" applyNumberFormat="1" applyFont="1" applyFill="1" applyBorder="1" applyAlignment="1">
      <alignment/>
    </xf>
    <xf numFmtId="0" fontId="4" fillId="38" borderId="63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27" fillId="38" borderId="140" xfId="0" applyFont="1" applyFill="1" applyBorder="1" applyAlignment="1">
      <alignment/>
    </xf>
    <xf numFmtId="0" fontId="4" fillId="38" borderId="141" xfId="0" applyFont="1" applyFill="1" applyBorder="1" applyAlignment="1">
      <alignment/>
    </xf>
    <xf numFmtId="0" fontId="11" fillId="38" borderId="15" xfId="0" applyFont="1" applyFill="1" applyBorder="1" applyAlignment="1">
      <alignment vertical="top" wrapText="1"/>
    </xf>
    <xf numFmtId="0" fontId="4" fillId="38" borderId="23" xfId="0" applyFont="1" applyFill="1" applyBorder="1" applyAlignment="1">
      <alignment/>
    </xf>
    <xf numFmtId="0" fontId="16" fillId="38" borderId="117" xfId="0" applyFont="1" applyFill="1" applyBorder="1" applyAlignment="1">
      <alignment horizontal="center" vertical="top" wrapText="1"/>
    </xf>
    <xf numFmtId="0" fontId="16" fillId="38" borderId="81" xfId="0" applyFont="1" applyFill="1" applyBorder="1" applyAlignment="1">
      <alignment horizontal="center" vertical="top" wrapText="1"/>
    </xf>
    <xf numFmtId="0" fontId="16" fillId="38" borderId="38" xfId="0" applyFont="1" applyFill="1" applyBorder="1" applyAlignment="1">
      <alignment horizontal="center" vertical="top" wrapText="1"/>
    </xf>
    <xf numFmtId="0" fontId="15" fillId="38" borderId="15" xfId="0" applyFont="1" applyFill="1" applyBorder="1" applyAlignment="1">
      <alignment horizontal="center" vertical="top" wrapText="1"/>
    </xf>
    <xf numFmtId="0" fontId="4" fillId="38" borderId="25" xfId="0" applyFont="1" applyFill="1" applyBorder="1" applyAlignment="1">
      <alignment/>
    </xf>
    <xf numFmtId="0" fontId="4" fillId="38" borderId="80" xfId="0" applyFont="1" applyFill="1" applyBorder="1" applyAlignment="1">
      <alignment horizontal="center" vertical="top" wrapText="1"/>
    </xf>
    <xf numFmtId="171" fontId="4" fillId="38" borderId="81" xfId="42" applyFont="1" applyFill="1" applyBorder="1" applyAlignment="1">
      <alignment vertical="top" wrapText="1"/>
    </xf>
    <xf numFmtId="0" fontId="4" fillId="38" borderId="39" xfId="0" applyFont="1" applyFill="1" applyBorder="1" applyAlignment="1">
      <alignment horizontal="center" vertical="top" wrapText="1"/>
    </xf>
    <xf numFmtId="0" fontId="4" fillId="38" borderId="80" xfId="0" applyFont="1" applyFill="1" applyBorder="1" applyAlignment="1">
      <alignment horizontal="center"/>
    </xf>
    <xf numFmtId="171" fontId="4" fillId="38" borderId="81" xfId="0" applyNumberFormat="1" applyFont="1" applyFill="1" applyBorder="1" applyAlignment="1">
      <alignment vertical="top" wrapText="1"/>
    </xf>
    <xf numFmtId="0" fontId="16" fillId="38" borderId="80" xfId="0" applyFont="1" applyFill="1" applyBorder="1" applyAlignment="1">
      <alignment horizontal="center"/>
    </xf>
    <xf numFmtId="171" fontId="16" fillId="38" borderId="80" xfId="42" applyFont="1" applyFill="1" applyBorder="1" applyAlignment="1">
      <alignment horizontal="center"/>
    </xf>
    <xf numFmtId="171" fontId="3" fillId="38" borderId="15" xfId="42" applyFont="1" applyFill="1" applyBorder="1" applyAlignment="1">
      <alignment horizontal="center"/>
    </xf>
    <xf numFmtId="171" fontId="4" fillId="38" borderId="81" xfId="42" applyFont="1" applyFill="1" applyBorder="1" applyAlignment="1">
      <alignment horizontal="right" vertical="top" wrapText="1"/>
    </xf>
    <xf numFmtId="171" fontId="4" fillId="38" borderId="81" xfId="42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171" fontId="4" fillId="38" borderId="142" xfId="0" applyNumberFormat="1" applyFont="1" applyFill="1" applyBorder="1" applyAlignment="1">
      <alignment vertical="top" wrapText="1"/>
    </xf>
    <xf numFmtId="0" fontId="4" fillId="38" borderId="0" xfId="0" applyFont="1" applyFill="1" applyBorder="1" applyAlignment="1">
      <alignment horizontal="center"/>
    </xf>
    <xf numFmtId="171" fontId="4" fillId="38" borderId="81" xfId="0" applyNumberFormat="1" applyFont="1" applyFill="1" applyBorder="1" applyAlignment="1">
      <alignment/>
    </xf>
    <xf numFmtId="0" fontId="4" fillId="38" borderId="39" xfId="0" applyFont="1" applyFill="1" applyBorder="1" applyAlignment="1">
      <alignment horizontal="center"/>
    </xf>
    <xf numFmtId="0" fontId="4" fillId="38" borderId="50" xfId="0" applyFont="1" applyFill="1" applyBorder="1" applyAlignment="1">
      <alignment/>
    </xf>
    <xf numFmtId="0" fontId="4" fillId="38" borderId="83" xfId="0" applyFont="1" applyFill="1" applyBorder="1" applyAlignment="1">
      <alignment horizontal="center"/>
    </xf>
    <xf numFmtId="171" fontId="4" fillId="38" borderId="84" xfId="0" applyNumberFormat="1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135" xfId="0" applyFont="1" applyFill="1" applyBorder="1" applyAlignment="1">
      <alignment horizontal="center"/>
    </xf>
    <xf numFmtId="171" fontId="4" fillId="38" borderId="136" xfId="0" applyNumberFormat="1" applyFont="1" applyFill="1" applyBorder="1" applyAlignment="1">
      <alignment/>
    </xf>
    <xf numFmtId="0" fontId="16" fillId="38" borderId="83" xfId="0" applyFont="1" applyFill="1" applyBorder="1" applyAlignment="1">
      <alignment horizontal="center"/>
    </xf>
    <xf numFmtId="171" fontId="16" fillId="38" borderId="83" xfId="42" applyFont="1" applyFill="1" applyBorder="1" applyAlignment="1">
      <alignment horizontal="center"/>
    </xf>
    <xf numFmtId="0" fontId="4" fillId="38" borderId="143" xfId="0" applyFont="1" applyFill="1" applyBorder="1" applyAlignment="1">
      <alignment/>
    </xf>
    <xf numFmtId="0" fontId="4" fillId="38" borderId="144" xfId="0" applyFont="1" applyFill="1" applyBorder="1" applyAlignment="1">
      <alignment horizontal="center"/>
    </xf>
    <xf numFmtId="171" fontId="4" fillId="38" borderId="144" xfId="42" applyFont="1" applyFill="1" applyBorder="1" applyAlignment="1">
      <alignment/>
    </xf>
    <xf numFmtId="0" fontId="16" fillId="38" borderId="30" xfId="0" applyFont="1" applyFill="1" applyBorder="1" applyAlignment="1">
      <alignment horizontal="center"/>
    </xf>
    <xf numFmtId="171" fontId="16" fillId="38" borderId="145" xfId="42" applyFont="1" applyFill="1" applyBorder="1" applyAlignment="1">
      <alignment horizontal="center"/>
    </xf>
    <xf numFmtId="171" fontId="4" fillId="38" borderId="15" xfId="42" applyFont="1" applyFill="1" applyBorder="1" applyAlignment="1">
      <alignment horizontal="center"/>
    </xf>
    <xf numFmtId="171" fontId="4" fillId="38" borderId="0" xfId="42" applyFont="1" applyFill="1" applyBorder="1" applyAlignment="1">
      <alignment/>
    </xf>
    <xf numFmtId="171" fontId="3" fillId="38" borderId="0" xfId="42" applyFont="1" applyFill="1" applyBorder="1" applyAlignment="1">
      <alignment/>
    </xf>
    <xf numFmtId="0" fontId="37" fillId="38" borderId="0" xfId="0" applyFont="1" applyFill="1" applyAlignment="1">
      <alignment/>
    </xf>
    <xf numFmtId="0" fontId="65" fillId="38" borderId="0" xfId="0" applyFont="1" applyFill="1" applyAlignment="1">
      <alignment/>
    </xf>
    <xf numFmtId="0" fontId="58" fillId="38" borderId="0" xfId="0" applyFont="1" applyFill="1" applyAlignment="1">
      <alignment/>
    </xf>
    <xf numFmtId="0" fontId="44" fillId="38" borderId="0" xfId="0" applyFont="1" applyFill="1" applyAlignment="1">
      <alignment/>
    </xf>
    <xf numFmtId="0" fontId="4" fillId="38" borderId="107" xfId="0" applyFont="1" applyFill="1" applyBorder="1" applyAlignment="1">
      <alignment/>
    </xf>
    <xf numFmtId="0" fontId="4" fillId="38" borderId="116" xfId="0" applyFont="1" applyFill="1" applyBorder="1" applyAlignment="1">
      <alignment/>
    </xf>
    <xf numFmtId="0" fontId="15" fillId="38" borderId="117" xfId="0" applyFont="1" applyFill="1" applyBorder="1" applyAlignment="1">
      <alignment horizontal="center" vertical="top" wrapText="1"/>
    </xf>
    <xf numFmtId="0" fontId="15" fillId="38" borderId="81" xfId="0" applyFont="1" applyFill="1" applyBorder="1" applyAlignment="1">
      <alignment horizontal="center" vertical="top" wrapText="1"/>
    </xf>
    <xf numFmtId="0" fontId="4" fillId="38" borderId="117" xfId="0" applyFont="1" applyFill="1" applyBorder="1" applyAlignment="1">
      <alignment/>
    </xf>
    <xf numFmtId="171" fontId="4" fillId="38" borderId="80" xfId="42" applyFont="1" applyFill="1" applyBorder="1" applyAlignment="1">
      <alignment horizontal="center" vertical="top" wrapText="1"/>
    </xf>
    <xf numFmtId="175" fontId="4" fillId="38" borderId="39" xfId="42" applyNumberFormat="1" applyFont="1" applyFill="1" applyBorder="1" applyAlignment="1">
      <alignment horizontal="center" vertical="top" wrapText="1"/>
    </xf>
    <xf numFmtId="175" fontId="4" fillId="38" borderId="80" xfId="42" applyNumberFormat="1" applyFont="1" applyFill="1" applyBorder="1" applyAlignment="1">
      <alignment horizontal="center"/>
    </xf>
    <xf numFmtId="171" fontId="4" fillId="38" borderId="38" xfId="0" applyNumberFormat="1" applyFont="1" applyFill="1" applyBorder="1" applyAlignment="1">
      <alignment vertical="top" wrapText="1"/>
    </xf>
    <xf numFmtId="171" fontId="4" fillId="38" borderId="82" xfId="0" applyNumberFormat="1" applyFont="1" applyFill="1" applyBorder="1" applyAlignment="1">
      <alignment vertical="top" wrapText="1"/>
    </xf>
    <xf numFmtId="171" fontId="4" fillId="38" borderId="38" xfId="42" applyFont="1" applyFill="1" applyBorder="1" applyAlignment="1">
      <alignment vertical="top" wrapText="1"/>
    </xf>
    <xf numFmtId="171" fontId="4" fillId="38" borderId="38" xfId="42" applyFont="1" applyFill="1" applyBorder="1" applyAlignment="1">
      <alignment horizontal="center" vertical="top" wrapText="1"/>
    </xf>
    <xf numFmtId="175" fontId="4" fillId="38" borderId="0" xfId="42" applyNumberFormat="1" applyFont="1" applyFill="1" applyAlignment="1">
      <alignment horizontal="center"/>
    </xf>
    <xf numFmtId="171" fontId="4" fillId="38" borderId="80" xfId="42" applyFont="1" applyFill="1" applyBorder="1" applyAlignment="1">
      <alignment horizontal="center"/>
    </xf>
    <xf numFmtId="175" fontId="4" fillId="38" borderId="39" xfId="42" applyNumberFormat="1" applyFont="1" applyFill="1" applyBorder="1" applyAlignment="1">
      <alignment horizontal="center"/>
    </xf>
    <xf numFmtId="171" fontId="4" fillId="38" borderId="38" xfId="0" applyNumberFormat="1" applyFont="1" applyFill="1" applyBorder="1" applyAlignment="1">
      <alignment/>
    </xf>
    <xf numFmtId="0" fontId="4" fillId="38" borderId="131" xfId="0" applyFont="1" applyFill="1" applyBorder="1" applyAlignment="1">
      <alignment/>
    </xf>
    <xf numFmtId="171" fontId="4" fillId="38" borderId="83" xfId="42" applyFont="1" applyFill="1" applyBorder="1" applyAlignment="1">
      <alignment horizontal="center"/>
    </xf>
    <xf numFmtId="175" fontId="4" fillId="38" borderId="45" xfId="42" applyNumberFormat="1" applyFont="1" applyFill="1" applyBorder="1" applyAlignment="1">
      <alignment horizontal="center"/>
    </xf>
    <xf numFmtId="175" fontId="4" fillId="38" borderId="135" xfId="42" applyNumberFormat="1" applyFont="1" applyFill="1" applyBorder="1" applyAlignment="1">
      <alignment horizontal="center"/>
    </xf>
    <xf numFmtId="175" fontId="4" fillId="38" borderId="83" xfId="42" applyNumberFormat="1" applyFont="1" applyFill="1" applyBorder="1" applyAlignment="1">
      <alignment horizontal="center"/>
    </xf>
    <xf numFmtId="171" fontId="4" fillId="38" borderId="42" xfId="0" applyNumberFormat="1" applyFont="1" applyFill="1" applyBorder="1" applyAlignment="1">
      <alignment/>
    </xf>
    <xf numFmtId="0" fontId="4" fillId="38" borderId="146" xfId="0" applyFont="1" applyFill="1" applyBorder="1" applyAlignment="1">
      <alignment/>
    </xf>
    <xf numFmtId="171" fontId="4" fillId="38" borderId="147" xfId="42" applyFont="1" applyFill="1" applyBorder="1" applyAlignment="1">
      <alignment horizontal="center"/>
    </xf>
    <xf numFmtId="171" fontId="4" fillId="38" borderId="147" xfId="42" applyFont="1" applyFill="1" applyBorder="1" applyAlignment="1">
      <alignment/>
    </xf>
    <xf numFmtId="0" fontId="4" fillId="38" borderId="147" xfId="0" applyFont="1" applyFill="1" applyBorder="1" applyAlignment="1">
      <alignment horizontal="center"/>
    </xf>
    <xf numFmtId="171" fontId="4" fillId="38" borderId="146" xfId="42" applyFont="1" applyFill="1" applyBorder="1" applyAlignment="1">
      <alignment/>
    </xf>
    <xf numFmtId="171" fontId="4" fillId="38" borderId="148" xfId="0" applyNumberFormat="1" applyFont="1" applyFill="1" applyBorder="1" applyAlignment="1">
      <alignment/>
    </xf>
    <xf numFmtId="0" fontId="46" fillId="38" borderId="117" xfId="0" applyFont="1" applyFill="1" applyBorder="1" applyAlignment="1">
      <alignment horizontal="center" vertical="top" wrapText="1"/>
    </xf>
    <xf numFmtId="0" fontId="46" fillId="38" borderId="81" xfId="0" applyFont="1" applyFill="1" applyBorder="1" applyAlignment="1">
      <alignment horizontal="center" vertical="top" wrapText="1"/>
    </xf>
    <xf numFmtId="175" fontId="47" fillId="38" borderId="80" xfId="42" applyNumberFormat="1" applyFont="1" applyFill="1" applyBorder="1" applyAlignment="1">
      <alignment horizontal="center" vertical="top" wrapText="1"/>
    </xf>
    <xf numFmtId="171" fontId="47" fillId="38" borderId="81" xfId="42" applyFont="1" applyFill="1" applyBorder="1" applyAlignment="1">
      <alignment vertical="top" wrapText="1"/>
    </xf>
    <xf numFmtId="175" fontId="47" fillId="38" borderId="80" xfId="42" applyNumberFormat="1" applyFont="1" applyFill="1" applyBorder="1" applyAlignment="1">
      <alignment horizontal="center"/>
    </xf>
    <xf numFmtId="175" fontId="21" fillId="38" borderId="80" xfId="42" applyNumberFormat="1" applyFont="1" applyFill="1" applyBorder="1" applyAlignment="1">
      <alignment horizontal="center"/>
    </xf>
    <xf numFmtId="171" fontId="21" fillId="38" borderId="81" xfId="0" applyNumberFormat="1" applyFont="1" applyFill="1" applyBorder="1" applyAlignment="1">
      <alignment horizontal="center"/>
    </xf>
    <xf numFmtId="171" fontId="47" fillId="38" borderId="81" xfId="42" applyFont="1" applyFill="1" applyBorder="1" applyAlignment="1">
      <alignment horizontal="center" vertical="top" wrapText="1"/>
    </xf>
    <xf numFmtId="171" fontId="47" fillId="38" borderId="81" xfId="0" applyNumberFormat="1" applyFont="1" applyFill="1" applyBorder="1" applyAlignment="1">
      <alignment/>
    </xf>
    <xf numFmtId="175" fontId="47" fillId="38" borderId="39" xfId="42" applyNumberFormat="1" applyFont="1" applyFill="1" applyBorder="1" applyAlignment="1">
      <alignment horizontal="center"/>
    </xf>
    <xf numFmtId="175" fontId="47" fillId="38" borderId="83" xfId="42" applyNumberFormat="1" applyFont="1" applyFill="1" applyBorder="1" applyAlignment="1">
      <alignment horizontal="center"/>
    </xf>
    <xf numFmtId="171" fontId="47" fillId="38" borderId="84" xfId="0" applyNumberFormat="1" applyFont="1" applyFill="1" applyBorder="1" applyAlignment="1">
      <alignment/>
    </xf>
    <xf numFmtId="175" fontId="47" fillId="38" borderId="45" xfId="42" applyNumberFormat="1" applyFont="1" applyFill="1" applyBorder="1" applyAlignment="1">
      <alignment horizontal="center"/>
    </xf>
    <xf numFmtId="175" fontId="47" fillId="38" borderId="135" xfId="42" applyNumberFormat="1" applyFont="1" applyFill="1" applyBorder="1" applyAlignment="1">
      <alignment horizontal="center"/>
    </xf>
    <xf numFmtId="171" fontId="47" fillId="38" borderId="136" xfId="0" applyNumberFormat="1" applyFont="1" applyFill="1" applyBorder="1" applyAlignment="1">
      <alignment/>
    </xf>
    <xf numFmtId="0" fontId="21" fillId="38" borderId="146" xfId="0" applyFont="1" applyFill="1" applyBorder="1" applyAlignment="1">
      <alignment/>
    </xf>
    <xf numFmtId="175" fontId="47" fillId="38" borderId="147" xfId="42" applyNumberFormat="1" applyFont="1" applyFill="1" applyBorder="1" applyAlignment="1">
      <alignment horizontal="center"/>
    </xf>
    <xf numFmtId="171" fontId="47" fillId="38" borderId="147" xfId="42" applyFont="1" applyFill="1" applyBorder="1" applyAlignment="1">
      <alignment/>
    </xf>
    <xf numFmtId="0" fontId="47" fillId="38" borderId="147" xfId="0" applyFont="1" applyFill="1" applyBorder="1" applyAlignment="1">
      <alignment horizontal="center"/>
    </xf>
    <xf numFmtId="175" fontId="47" fillId="38" borderId="147" xfId="42" applyNumberFormat="1" applyFont="1" applyFill="1" applyBorder="1" applyAlignment="1">
      <alignment/>
    </xf>
    <xf numFmtId="171" fontId="47" fillId="38" borderId="149" xfId="42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29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71" fontId="4" fillId="38" borderId="0" xfId="42" applyFont="1" applyFill="1" applyBorder="1" applyAlignment="1">
      <alignment horizontal="right" vertical="top" wrapText="1"/>
    </xf>
    <xf numFmtId="171" fontId="4" fillId="38" borderId="0" xfId="42" applyFont="1" applyFill="1" applyBorder="1" applyAlignment="1">
      <alignment vertical="top" wrapText="1"/>
    </xf>
    <xf numFmtId="171" fontId="4" fillId="38" borderId="0" xfId="0" applyNumberFormat="1" applyFont="1" applyFill="1" applyBorder="1" applyAlignment="1">
      <alignment vertical="top" wrapText="1"/>
    </xf>
    <xf numFmtId="171" fontId="4" fillId="38" borderId="0" xfId="42" applyFont="1" applyFill="1" applyBorder="1" applyAlignment="1">
      <alignment horizontal="center" vertical="top" wrapText="1"/>
    </xf>
    <xf numFmtId="171" fontId="30" fillId="38" borderId="0" xfId="42" applyFont="1" applyFill="1" applyBorder="1" applyAlignment="1">
      <alignment horizontal="center"/>
    </xf>
    <xf numFmtId="171" fontId="4" fillId="38" borderId="0" xfId="42" applyFont="1" applyFill="1" applyBorder="1" applyAlignment="1">
      <alignment horizontal="right"/>
    </xf>
    <xf numFmtId="171" fontId="4" fillId="38" borderId="0" xfId="0" applyNumberFormat="1" applyFont="1" applyFill="1" applyBorder="1" applyAlignment="1">
      <alignment/>
    </xf>
    <xf numFmtId="2" fontId="4" fillId="38" borderId="0" xfId="0" applyNumberFormat="1" applyFont="1" applyFill="1" applyBorder="1" applyAlignment="1">
      <alignment horizontal="center"/>
    </xf>
    <xf numFmtId="0" fontId="37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 vertical="top" wrapText="1"/>
    </xf>
    <xf numFmtId="171" fontId="3" fillId="38" borderId="0" xfId="42" applyFont="1" applyFill="1" applyBorder="1" applyAlignment="1">
      <alignment vertical="top" wrapText="1"/>
    </xf>
    <xf numFmtId="0" fontId="3" fillId="38" borderId="0" xfId="0" applyFont="1" applyFill="1" applyBorder="1" applyAlignment="1">
      <alignment horizontal="center"/>
    </xf>
    <xf numFmtId="0" fontId="31" fillId="38" borderId="0" xfId="0" applyFont="1" applyFill="1" applyBorder="1" applyAlignment="1">
      <alignment vertical="top" wrapText="1"/>
    </xf>
    <xf numFmtId="0" fontId="42" fillId="38" borderId="0" xfId="0" applyFont="1" applyFill="1" applyBorder="1" applyAlignment="1">
      <alignment/>
    </xf>
    <xf numFmtId="175" fontId="4" fillId="38" borderId="0" xfId="42" applyNumberFormat="1" applyFont="1" applyFill="1" applyBorder="1" applyAlignment="1">
      <alignment horizontal="center" vertical="top" wrapText="1"/>
    </xf>
    <xf numFmtId="175" fontId="4" fillId="38" borderId="0" xfId="42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35" fillId="38" borderId="54" xfId="0" applyFont="1" applyFill="1" applyBorder="1" applyAlignment="1">
      <alignment horizontal="center"/>
    </xf>
    <xf numFmtId="0" fontId="11" fillId="38" borderId="102" xfId="0" applyFont="1" applyFill="1" applyBorder="1" applyAlignment="1">
      <alignment horizontal="center"/>
    </xf>
    <xf numFmtId="0" fontId="11" fillId="38" borderId="102" xfId="0" applyFont="1" applyFill="1" applyBorder="1" applyAlignment="1">
      <alignment/>
    </xf>
    <xf numFmtId="0" fontId="12" fillId="38" borderId="70" xfId="0" applyFont="1" applyFill="1" applyBorder="1" applyAlignment="1">
      <alignment/>
    </xf>
    <xf numFmtId="0" fontId="35" fillId="38" borderId="150" xfId="0" applyFont="1" applyFill="1" applyBorder="1" applyAlignment="1">
      <alignment horizontal="center"/>
    </xf>
    <xf numFmtId="0" fontId="11" fillId="38" borderId="151" xfId="0" applyFont="1" applyFill="1" applyBorder="1" applyAlignment="1">
      <alignment/>
    </xf>
    <xf numFmtId="0" fontId="11" fillId="38" borderId="152" xfId="0" applyFont="1" applyFill="1" applyBorder="1" applyAlignment="1">
      <alignment horizontal="center"/>
    </xf>
    <xf numFmtId="0" fontId="11" fillId="38" borderId="153" xfId="0" applyFont="1" applyFill="1" applyBorder="1" applyAlignment="1">
      <alignment horizontal="center"/>
    </xf>
    <xf numFmtId="0" fontId="11" fillId="38" borderId="154" xfId="0" applyFont="1" applyFill="1" applyBorder="1" applyAlignment="1">
      <alignment horizontal="center"/>
    </xf>
    <xf numFmtId="0" fontId="11" fillId="38" borderId="155" xfId="0" applyFont="1" applyFill="1" applyBorder="1" applyAlignment="1">
      <alignment horizontal="center"/>
    </xf>
    <xf numFmtId="0" fontId="11" fillId="38" borderId="156" xfId="0" applyFont="1" applyFill="1" applyBorder="1" applyAlignment="1">
      <alignment horizontal="center"/>
    </xf>
    <xf numFmtId="0" fontId="11" fillId="38" borderId="157" xfId="0" applyFont="1" applyFill="1" applyBorder="1" applyAlignment="1">
      <alignment horizontal="center"/>
    </xf>
    <xf numFmtId="0" fontId="11" fillId="38" borderId="158" xfId="0" applyFont="1" applyFill="1" applyBorder="1" applyAlignment="1">
      <alignment horizontal="center"/>
    </xf>
    <xf numFmtId="0" fontId="11" fillId="38" borderId="159" xfId="0" applyFont="1" applyFill="1" applyBorder="1" applyAlignment="1">
      <alignment horizontal="center"/>
    </xf>
    <xf numFmtId="0" fontId="11" fillId="38" borderId="160" xfId="0" applyFont="1" applyFill="1" applyBorder="1" applyAlignment="1">
      <alignment horizontal="center"/>
    </xf>
    <xf numFmtId="0" fontId="11" fillId="38" borderId="44" xfId="0" applyFont="1" applyFill="1" applyBorder="1" applyAlignment="1">
      <alignment horizontal="center"/>
    </xf>
    <xf numFmtId="0" fontId="11" fillId="38" borderId="161" xfId="0" applyFont="1" applyFill="1" applyBorder="1" applyAlignment="1">
      <alignment horizontal="center"/>
    </xf>
    <xf numFmtId="0" fontId="11" fillId="38" borderId="162" xfId="0" applyFont="1" applyFill="1" applyBorder="1" applyAlignment="1">
      <alignment horizontal="center"/>
    </xf>
    <xf numFmtId="0" fontId="33" fillId="38" borderId="46" xfId="0" applyFont="1" applyFill="1" applyBorder="1" applyAlignment="1">
      <alignment/>
    </xf>
    <xf numFmtId="0" fontId="3" fillId="38" borderId="49" xfId="0" applyFont="1" applyFill="1" applyBorder="1" applyAlignment="1">
      <alignment/>
    </xf>
    <xf numFmtId="0" fontId="3" fillId="38" borderId="163" xfId="0" applyFont="1" applyFill="1" applyBorder="1" applyAlignment="1">
      <alignment/>
    </xf>
    <xf numFmtId="0" fontId="3" fillId="38" borderId="164" xfId="0" applyFont="1" applyFill="1" applyBorder="1" applyAlignment="1">
      <alignment/>
    </xf>
    <xf numFmtId="0" fontId="3" fillId="38" borderId="165" xfId="0" applyFont="1" applyFill="1" applyBorder="1" applyAlignment="1">
      <alignment/>
    </xf>
    <xf numFmtId="0" fontId="3" fillId="38" borderId="166" xfId="0" applyFont="1" applyFill="1" applyBorder="1" applyAlignment="1">
      <alignment/>
    </xf>
    <xf numFmtId="0" fontId="3" fillId="38" borderId="167" xfId="0" applyFont="1" applyFill="1" applyBorder="1" applyAlignment="1">
      <alignment/>
    </xf>
    <xf numFmtId="0" fontId="3" fillId="38" borderId="168" xfId="0" applyFont="1" applyFill="1" applyBorder="1" applyAlignment="1">
      <alignment/>
    </xf>
    <xf numFmtId="0" fontId="3" fillId="38" borderId="169" xfId="0" applyFont="1" applyFill="1" applyBorder="1" applyAlignment="1">
      <alignment/>
    </xf>
    <xf numFmtId="0" fontId="3" fillId="38" borderId="47" xfId="0" applyFont="1" applyFill="1" applyBorder="1" applyAlignment="1">
      <alignment/>
    </xf>
    <xf numFmtId="0" fontId="3" fillId="38" borderId="170" xfId="0" applyFont="1" applyFill="1" applyBorder="1" applyAlignment="1">
      <alignment/>
    </xf>
    <xf numFmtId="0" fontId="3" fillId="38" borderId="171" xfId="0" applyFont="1" applyFill="1" applyBorder="1" applyAlignment="1">
      <alignment/>
    </xf>
    <xf numFmtId="0" fontId="3" fillId="38" borderId="56" xfId="0" applyFont="1" applyFill="1" applyBorder="1" applyAlignment="1">
      <alignment/>
    </xf>
    <xf numFmtId="0" fontId="3" fillId="38" borderId="172" xfId="0" applyFont="1" applyFill="1" applyBorder="1" applyAlignment="1">
      <alignment/>
    </xf>
    <xf numFmtId="0" fontId="3" fillId="38" borderId="173" xfId="0" applyFont="1" applyFill="1" applyBorder="1" applyAlignment="1">
      <alignment/>
    </xf>
    <xf numFmtId="0" fontId="31" fillId="38" borderId="174" xfId="0" applyFont="1" applyFill="1" applyBorder="1" applyAlignment="1">
      <alignment horizontal="center"/>
    </xf>
    <xf numFmtId="0" fontId="4" fillId="38" borderId="89" xfId="0" applyFont="1" applyFill="1" applyBorder="1" applyAlignment="1">
      <alignment/>
    </xf>
    <xf numFmtId="175" fontId="11" fillId="38" borderId="102" xfId="42" applyNumberFormat="1" applyFont="1" applyFill="1" applyBorder="1" applyAlignment="1">
      <alignment/>
    </xf>
    <xf numFmtId="175" fontId="11" fillId="38" borderId="175" xfId="42" applyNumberFormat="1" applyFont="1" applyFill="1" applyBorder="1" applyAlignment="1">
      <alignment/>
    </xf>
    <xf numFmtId="175" fontId="11" fillId="38" borderId="176" xfId="42" applyNumberFormat="1" applyFont="1" applyFill="1" applyBorder="1" applyAlignment="1">
      <alignment/>
    </xf>
    <xf numFmtId="43" fontId="11" fillId="38" borderId="177" xfId="42" applyNumberFormat="1" applyFont="1" applyFill="1" applyBorder="1" applyAlignment="1">
      <alignment/>
    </xf>
    <xf numFmtId="173" fontId="11" fillId="38" borderId="102" xfId="42" applyNumberFormat="1" applyFont="1" applyFill="1" applyBorder="1" applyAlignment="1">
      <alignment/>
    </xf>
    <xf numFmtId="173" fontId="11" fillId="38" borderId="176" xfId="42" applyNumberFormat="1" applyFont="1" applyFill="1" applyBorder="1" applyAlignment="1">
      <alignment/>
    </xf>
    <xf numFmtId="43" fontId="11" fillId="38" borderId="103" xfId="42" applyNumberFormat="1" applyFont="1" applyFill="1" applyBorder="1" applyAlignment="1">
      <alignment/>
    </xf>
    <xf numFmtId="173" fontId="133" fillId="38" borderId="102" xfId="42" applyNumberFormat="1" applyFont="1" applyFill="1" applyBorder="1" applyAlignment="1">
      <alignment/>
    </xf>
    <xf numFmtId="43" fontId="133" fillId="38" borderId="177" xfId="42" applyNumberFormat="1" applyFont="1" applyFill="1" applyBorder="1" applyAlignment="1">
      <alignment/>
    </xf>
    <xf numFmtId="0" fontId="134" fillId="38" borderId="178" xfId="0" applyFont="1" applyFill="1" applyBorder="1" applyAlignment="1">
      <alignment/>
    </xf>
    <xf numFmtId="0" fontId="134" fillId="38" borderId="179" xfId="0" applyFont="1" applyFill="1" applyBorder="1" applyAlignment="1">
      <alignment/>
    </xf>
    <xf numFmtId="175" fontId="11" fillId="38" borderId="180" xfId="42" applyNumberFormat="1" applyFont="1" applyFill="1" applyBorder="1" applyAlignment="1">
      <alignment/>
    </xf>
    <xf numFmtId="43" fontId="11" fillId="38" borderId="181" xfId="42" applyNumberFormat="1" applyFont="1" applyFill="1" applyBorder="1" applyAlignment="1">
      <alignment/>
    </xf>
    <xf numFmtId="173" fontId="11" fillId="38" borderId="181" xfId="42" applyNumberFormat="1" applyFont="1" applyFill="1" applyBorder="1" applyAlignment="1">
      <alignment/>
    </xf>
    <xf numFmtId="43" fontId="11" fillId="38" borderId="100" xfId="42" applyNumberFormat="1" applyFont="1" applyFill="1" applyBorder="1" applyAlignment="1">
      <alignment/>
    </xf>
    <xf numFmtId="173" fontId="11" fillId="38" borderId="182" xfId="42" applyNumberFormat="1" applyFont="1" applyFill="1" applyBorder="1" applyAlignment="1">
      <alignment horizontal="center"/>
    </xf>
    <xf numFmtId="0" fontId="31" fillId="38" borderId="183" xfId="0" applyFont="1" applyFill="1" applyBorder="1" applyAlignment="1">
      <alignment horizontal="center"/>
    </xf>
    <xf numFmtId="0" fontId="4" fillId="38" borderId="90" xfId="0" applyFont="1" applyFill="1" applyBorder="1" applyAlignment="1">
      <alignment/>
    </xf>
    <xf numFmtId="175" fontId="11" fillId="38" borderId="124" xfId="42" applyNumberFormat="1" applyFont="1" applyFill="1" applyBorder="1" applyAlignment="1">
      <alignment/>
    </xf>
    <xf numFmtId="175" fontId="11" fillId="38" borderId="125" xfId="42" applyNumberFormat="1" applyFont="1" applyFill="1" applyBorder="1" applyAlignment="1">
      <alignment/>
    </xf>
    <xf numFmtId="175" fontId="11" fillId="38" borderId="126" xfId="42" applyNumberFormat="1" applyFont="1" applyFill="1" applyBorder="1" applyAlignment="1">
      <alignment/>
    </xf>
    <xf numFmtId="43" fontId="11" fillId="38" borderId="125" xfId="42" applyNumberFormat="1" applyFont="1" applyFill="1" applyBorder="1" applyAlignment="1">
      <alignment/>
    </xf>
    <xf numFmtId="173" fontId="11" fillId="38" borderId="124" xfId="42" applyNumberFormat="1" applyFont="1" applyFill="1" applyBorder="1" applyAlignment="1">
      <alignment/>
    </xf>
    <xf numFmtId="173" fontId="11" fillId="38" borderId="126" xfId="42" applyNumberFormat="1" applyFont="1" applyFill="1" applyBorder="1" applyAlignment="1">
      <alignment/>
    </xf>
    <xf numFmtId="43" fontId="11" fillId="38" borderId="127" xfId="42" applyNumberFormat="1" applyFont="1" applyFill="1" applyBorder="1" applyAlignment="1">
      <alignment/>
    </xf>
    <xf numFmtId="173" fontId="11" fillId="38" borderId="121" xfId="42" applyNumberFormat="1" applyFont="1" applyFill="1" applyBorder="1" applyAlignment="1">
      <alignment/>
    </xf>
    <xf numFmtId="43" fontId="11" fillId="38" borderId="119" xfId="42" applyNumberFormat="1" applyFont="1" applyFill="1" applyBorder="1" applyAlignment="1">
      <alignment/>
    </xf>
    <xf numFmtId="175" fontId="11" fillId="38" borderId="184" xfId="42" applyNumberFormat="1" applyFont="1" applyFill="1" applyBorder="1" applyAlignment="1">
      <alignment/>
    </xf>
    <xf numFmtId="43" fontId="11" fillId="38" borderId="185" xfId="42" applyNumberFormat="1" applyFont="1" applyFill="1" applyBorder="1" applyAlignment="1">
      <alignment/>
    </xf>
    <xf numFmtId="173" fontId="11" fillId="38" borderId="185" xfId="42" applyNumberFormat="1" applyFont="1" applyFill="1" applyBorder="1" applyAlignment="1">
      <alignment/>
    </xf>
    <xf numFmtId="43" fontId="11" fillId="38" borderId="26" xfId="42" applyNumberFormat="1" applyFont="1" applyFill="1" applyBorder="1" applyAlignment="1">
      <alignment/>
    </xf>
    <xf numFmtId="173" fontId="11" fillId="38" borderId="183" xfId="42" applyNumberFormat="1" applyFont="1" applyFill="1" applyBorder="1" applyAlignment="1">
      <alignment horizontal="center"/>
    </xf>
    <xf numFmtId="0" fontId="4" fillId="38" borderId="91" xfId="0" applyFont="1" applyFill="1" applyBorder="1" applyAlignment="1">
      <alignment/>
    </xf>
    <xf numFmtId="0" fontId="31" fillId="38" borderId="186" xfId="0" applyFont="1" applyFill="1" applyBorder="1" applyAlignment="1">
      <alignment horizontal="center"/>
    </xf>
    <xf numFmtId="175" fontId="11" fillId="38" borderId="118" xfId="42" applyNumberFormat="1" applyFont="1" applyFill="1" applyBorder="1" applyAlignment="1">
      <alignment/>
    </xf>
    <xf numFmtId="175" fontId="11" fillId="38" borderId="116" xfId="42" applyNumberFormat="1" applyFont="1" applyFill="1" applyBorder="1" applyAlignment="1">
      <alignment/>
    </xf>
    <xf numFmtId="175" fontId="11" fillId="38" borderId="121" xfId="42" applyNumberFormat="1" applyFont="1" applyFill="1" applyBorder="1" applyAlignment="1">
      <alignment/>
    </xf>
    <xf numFmtId="173" fontId="11" fillId="38" borderId="118" xfId="42" applyNumberFormat="1" applyFont="1" applyFill="1" applyBorder="1" applyAlignment="1">
      <alignment/>
    </xf>
    <xf numFmtId="43" fontId="11" fillId="38" borderId="122" xfId="42" applyNumberFormat="1" applyFont="1" applyFill="1" applyBorder="1" applyAlignment="1">
      <alignment/>
    </xf>
    <xf numFmtId="175" fontId="11" fillId="38" borderId="187" xfId="42" applyNumberFormat="1" applyFont="1" applyFill="1" applyBorder="1" applyAlignment="1">
      <alignment/>
    </xf>
    <xf numFmtId="43" fontId="11" fillId="38" borderId="188" xfId="42" applyNumberFormat="1" applyFont="1" applyFill="1" applyBorder="1" applyAlignment="1">
      <alignment/>
    </xf>
    <xf numFmtId="173" fontId="11" fillId="38" borderId="188" xfId="42" applyNumberFormat="1" applyFont="1" applyFill="1" applyBorder="1" applyAlignment="1">
      <alignment/>
    </xf>
    <xf numFmtId="43" fontId="11" fillId="38" borderId="21" xfId="42" applyNumberFormat="1" applyFont="1" applyFill="1" applyBorder="1" applyAlignment="1">
      <alignment/>
    </xf>
    <xf numFmtId="173" fontId="11" fillId="38" borderId="189" xfId="42" applyNumberFormat="1" applyFont="1" applyFill="1" applyBorder="1" applyAlignment="1">
      <alignment horizontal="center"/>
    </xf>
    <xf numFmtId="0" fontId="31" fillId="38" borderId="190" xfId="0" applyFont="1" applyFill="1" applyBorder="1" applyAlignment="1">
      <alignment horizontal="center"/>
    </xf>
    <xf numFmtId="0" fontId="67" fillId="38" borderId="191" xfId="0" applyFont="1" applyFill="1" applyBorder="1" applyAlignment="1">
      <alignment/>
    </xf>
    <xf numFmtId="175" fontId="59" fillId="38" borderId="192" xfId="42" applyNumberFormat="1" applyFont="1" applyFill="1" applyBorder="1" applyAlignment="1">
      <alignment/>
    </xf>
    <xf numFmtId="171" fontId="59" fillId="38" borderId="193" xfId="42" applyFont="1" applyFill="1" applyBorder="1" applyAlignment="1">
      <alignment/>
    </xf>
    <xf numFmtId="175" fontId="59" fillId="38" borderId="194" xfId="42" applyNumberFormat="1" applyFont="1" applyFill="1" applyBorder="1" applyAlignment="1">
      <alignment/>
    </xf>
    <xf numFmtId="171" fontId="59" fillId="38" borderId="195" xfId="42" applyFont="1" applyFill="1" applyBorder="1" applyAlignment="1">
      <alignment/>
    </xf>
    <xf numFmtId="173" fontId="59" fillId="38" borderId="191" xfId="42" applyNumberFormat="1" applyFont="1" applyFill="1" applyBorder="1" applyAlignment="1">
      <alignment/>
    </xf>
    <xf numFmtId="173" fontId="59" fillId="38" borderId="194" xfId="42" applyNumberFormat="1" applyFont="1" applyFill="1" applyBorder="1" applyAlignment="1">
      <alignment/>
    </xf>
    <xf numFmtId="173" fontId="59" fillId="38" borderId="192" xfId="42" applyNumberFormat="1" applyFont="1" applyFill="1" applyBorder="1" applyAlignment="1">
      <alignment/>
    </xf>
    <xf numFmtId="171" fontId="59" fillId="38" borderId="196" xfId="42" applyFont="1" applyFill="1" applyBorder="1" applyAlignment="1">
      <alignment/>
    </xf>
    <xf numFmtId="173" fontId="59" fillId="38" borderId="197" xfId="42" applyNumberFormat="1" applyFont="1" applyFill="1" applyBorder="1" applyAlignment="1">
      <alignment horizontal="center"/>
    </xf>
    <xf numFmtId="171" fontId="59" fillId="38" borderId="197" xfId="42" applyFont="1" applyFill="1" applyBorder="1" applyAlignment="1">
      <alignment horizontal="center"/>
    </xf>
    <xf numFmtId="171" fontId="59" fillId="38" borderId="101" xfId="42" applyFont="1" applyFill="1" applyBorder="1" applyAlignment="1">
      <alignment horizontal="center"/>
    </xf>
    <xf numFmtId="175" fontId="59" fillId="38" borderId="101" xfId="42" applyNumberFormat="1" applyFont="1" applyFill="1" applyBorder="1" applyAlignment="1">
      <alignment horizontal="center"/>
    </xf>
    <xf numFmtId="173" fontId="59" fillId="38" borderId="101" xfId="42" applyNumberFormat="1" applyFont="1" applyFill="1" applyBorder="1" applyAlignment="1">
      <alignment horizontal="center"/>
    </xf>
    <xf numFmtId="43" fontId="59" fillId="38" borderId="101" xfId="42" applyNumberFormat="1" applyFont="1" applyFill="1" applyBorder="1" applyAlignment="1">
      <alignment horizontal="center"/>
    </xf>
    <xf numFmtId="173" fontId="59" fillId="38" borderId="198" xfId="42" applyNumberFormat="1" applyFont="1" applyFill="1" applyBorder="1" applyAlignment="1">
      <alignment horizontal="center"/>
    </xf>
    <xf numFmtId="171" fontId="59" fillId="38" borderId="199" xfId="42" applyFont="1" applyFill="1" applyBorder="1" applyAlignment="1">
      <alignment/>
    </xf>
    <xf numFmtId="0" fontId="33" fillId="38" borderId="200" xfId="0" applyFont="1" applyFill="1" applyBorder="1" applyAlignment="1">
      <alignment/>
    </xf>
    <xf numFmtId="175" fontId="11" fillId="38" borderId="201" xfId="42" applyNumberFormat="1" applyFont="1" applyFill="1" applyBorder="1" applyAlignment="1">
      <alignment horizontal="center"/>
    </xf>
    <xf numFmtId="173" fontId="11" fillId="38" borderId="202" xfId="42" applyNumberFormat="1" applyFont="1" applyFill="1" applyBorder="1" applyAlignment="1">
      <alignment horizontal="center"/>
    </xf>
    <xf numFmtId="175" fontId="11" fillId="38" borderId="0" xfId="42" applyNumberFormat="1" applyFont="1" applyFill="1" applyBorder="1" applyAlignment="1">
      <alignment horizontal="center"/>
    </xf>
    <xf numFmtId="43" fontId="11" fillId="38" borderId="108" xfId="42" applyNumberFormat="1" applyFont="1" applyFill="1" applyBorder="1" applyAlignment="1">
      <alignment/>
    </xf>
    <xf numFmtId="173" fontId="11" fillId="38" borderId="203" xfId="42" applyNumberFormat="1" applyFont="1" applyFill="1" applyBorder="1" applyAlignment="1">
      <alignment/>
    </xf>
    <xf numFmtId="43" fontId="11" fillId="38" borderId="202" xfId="42" applyNumberFormat="1" applyFont="1" applyFill="1" applyBorder="1" applyAlignment="1">
      <alignment/>
    </xf>
    <xf numFmtId="173" fontId="11" fillId="38" borderId="0" xfId="42" applyNumberFormat="1" applyFont="1" applyFill="1" applyBorder="1" applyAlignment="1">
      <alignment/>
    </xf>
    <xf numFmtId="173" fontId="11" fillId="38" borderId="201" xfId="42" applyNumberFormat="1" applyFont="1" applyFill="1" applyBorder="1" applyAlignment="1">
      <alignment/>
    </xf>
    <xf numFmtId="43" fontId="11" fillId="38" borderId="73" xfId="42" applyNumberFormat="1" applyFont="1" applyFill="1" applyBorder="1" applyAlignment="1">
      <alignment/>
    </xf>
    <xf numFmtId="43" fontId="11" fillId="38" borderId="0" xfId="42" applyNumberFormat="1" applyFont="1" applyFill="1" applyBorder="1" applyAlignment="1">
      <alignment/>
    </xf>
    <xf numFmtId="175" fontId="11" fillId="38" borderId="204" xfId="42" applyNumberFormat="1" applyFont="1" applyFill="1" applyBorder="1" applyAlignment="1">
      <alignment/>
    </xf>
    <xf numFmtId="43" fontId="11" fillId="38" borderId="205" xfId="42" applyNumberFormat="1" applyFont="1" applyFill="1" applyBorder="1" applyAlignment="1">
      <alignment/>
    </xf>
    <xf numFmtId="173" fontId="11" fillId="38" borderId="206" xfId="42" applyNumberFormat="1" applyFont="1" applyFill="1" applyBorder="1" applyAlignment="1">
      <alignment/>
    </xf>
    <xf numFmtId="43" fontId="11" fillId="38" borderId="207" xfId="42" applyNumberFormat="1" applyFont="1" applyFill="1" applyBorder="1" applyAlignment="1">
      <alignment/>
    </xf>
    <xf numFmtId="43" fontId="11" fillId="38" borderId="203" xfId="42" applyNumberFormat="1" applyFont="1" applyFill="1" applyBorder="1" applyAlignment="1">
      <alignment/>
    </xf>
    <xf numFmtId="43" fontId="11" fillId="38" borderId="208" xfId="42" applyNumberFormat="1" applyFont="1" applyFill="1" applyBorder="1" applyAlignment="1">
      <alignment/>
    </xf>
    <xf numFmtId="173" fontId="11" fillId="38" borderId="198" xfId="42" applyNumberFormat="1" applyFont="1" applyFill="1" applyBorder="1" applyAlignment="1">
      <alignment horizontal="center"/>
    </xf>
    <xf numFmtId="43" fontId="11" fillId="38" borderId="199" xfId="42" applyNumberFormat="1" applyFont="1" applyFill="1" applyBorder="1" applyAlignment="1">
      <alignment/>
    </xf>
    <xf numFmtId="0" fontId="31" fillId="38" borderId="198" xfId="0" applyFont="1" applyFill="1" applyBorder="1" applyAlignment="1">
      <alignment horizontal="center"/>
    </xf>
    <xf numFmtId="0" fontId="3" fillId="38" borderId="209" xfId="0" applyFont="1" applyFill="1" applyBorder="1" applyAlignment="1">
      <alignment/>
    </xf>
    <xf numFmtId="175" fontId="4" fillId="38" borderId="210" xfId="42" applyNumberFormat="1" applyFont="1" applyFill="1" applyBorder="1" applyAlignment="1">
      <alignment horizontal="center"/>
    </xf>
    <xf numFmtId="171" fontId="4" fillId="38" borderId="211" xfId="42" applyFont="1" applyFill="1" applyBorder="1" applyAlignment="1">
      <alignment horizontal="center"/>
    </xf>
    <xf numFmtId="175" fontId="4" fillId="38" borderId="212" xfId="42" applyNumberFormat="1" applyFont="1" applyFill="1" applyBorder="1" applyAlignment="1">
      <alignment/>
    </xf>
    <xf numFmtId="171" fontId="4" fillId="38" borderId="213" xfId="42" applyFont="1" applyFill="1" applyBorder="1" applyAlignment="1">
      <alignment/>
    </xf>
    <xf numFmtId="173" fontId="4" fillId="38" borderId="214" xfId="42" applyNumberFormat="1" applyFont="1" applyFill="1" applyBorder="1" applyAlignment="1">
      <alignment/>
    </xf>
    <xf numFmtId="171" fontId="4" fillId="38" borderId="211" xfId="42" applyFont="1" applyFill="1" applyBorder="1" applyAlignment="1">
      <alignment/>
    </xf>
    <xf numFmtId="173" fontId="4" fillId="38" borderId="210" xfId="42" applyNumberFormat="1" applyFont="1" applyFill="1" applyBorder="1" applyAlignment="1">
      <alignment/>
    </xf>
    <xf numFmtId="173" fontId="4" fillId="38" borderId="211" xfId="42" applyNumberFormat="1" applyFont="1" applyFill="1" applyBorder="1" applyAlignment="1">
      <alignment/>
    </xf>
    <xf numFmtId="171" fontId="4" fillId="38" borderId="215" xfId="42" applyFont="1" applyFill="1" applyBorder="1" applyAlignment="1">
      <alignment/>
    </xf>
    <xf numFmtId="171" fontId="4" fillId="38" borderId="212" xfId="42" applyFont="1" applyFill="1" applyBorder="1" applyAlignment="1">
      <alignment/>
    </xf>
    <xf numFmtId="173" fontId="11" fillId="38" borderId="204" xfId="42" applyNumberFormat="1" applyFont="1" applyFill="1" applyBorder="1" applyAlignment="1">
      <alignment/>
    </xf>
    <xf numFmtId="43" fontId="11" fillId="38" borderId="216" xfId="42" applyNumberFormat="1" applyFont="1" applyFill="1" applyBorder="1" applyAlignment="1">
      <alignment/>
    </xf>
    <xf numFmtId="175" fontId="4" fillId="38" borderId="217" xfId="42" applyNumberFormat="1" applyFont="1" applyFill="1" applyBorder="1" applyAlignment="1">
      <alignment/>
    </xf>
    <xf numFmtId="171" fontId="4" fillId="38" borderId="218" xfId="42" applyFont="1" applyFill="1" applyBorder="1" applyAlignment="1">
      <alignment/>
    </xf>
    <xf numFmtId="173" fontId="4" fillId="38" borderId="212" xfId="42" applyNumberFormat="1" applyFont="1" applyFill="1" applyBorder="1" applyAlignment="1">
      <alignment/>
    </xf>
    <xf numFmtId="171" fontId="4" fillId="38" borderId="219" xfId="42" applyFont="1" applyFill="1" applyBorder="1" applyAlignment="1">
      <alignment/>
    </xf>
    <xf numFmtId="171" fontId="4" fillId="38" borderId="214" xfId="42" applyFont="1" applyFill="1" applyBorder="1" applyAlignment="1">
      <alignment/>
    </xf>
    <xf numFmtId="171" fontId="4" fillId="38" borderId="220" xfId="42" applyFont="1" applyFill="1" applyBorder="1" applyAlignment="1">
      <alignment/>
    </xf>
    <xf numFmtId="171" fontId="4" fillId="38" borderId="221" xfId="42" applyFont="1" applyFill="1" applyBorder="1" applyAlignment="1">
      <alignment/>
    </xf>
    <xf numFmtId="171" fontId="11" fillId="38" borderId="222" xfId="42" applyFont="1" applyFill="1" applyBorder="1" applyAlignment="1">
      <alignment horizontal="center"/>
    </xf>
    <xf numFmtId="0" fontId="31" fillId="38" borderId="189" xfId="0" applyFont="1" applyFill="1" applyBorder="1" applyAlignment="1">
      <alignment horizontal="center"/>
    </xf>
    <xf numFmtId="0" fontId="67" fillId="38" borderId="223" xfId="0" applyFont="1" applyFill="1" applyBorder="1" applyAlignment="1">
      <alignment/>
    </xf>
    <xf numFmtId="175" fontId="11" fillId="38" borderId="224" xfId="42" applyNumberFormat="1" applyFont="1" applyFill="1" applyBorder="1" applyAlignment="1">
      <alignment/>
    </xf>
    <xf numFmtId="171" fontId="11" fillId="38" borderId="225" xfId="42" applyFont="1" applyFill="1" applyBorder="1" applyAlignment="1">
      <alignment/>
    </xf>
    <xf numFmtId="175" fontId="11" fillId="38" borderId="226" xfId="42" applyNumberFormat="1" applyFont="1" applyFill="1" applyBorder="1" applyAlignment="1">
      <alignment/>
    </xf>
    <xf numFmtId="43" fontId="11" fillId="38" borderId="227" xfId="42" applyNumberFormat="1" applyFont="1" applyFill="1" applyBorder="1" applyAlignment="1">
      <alignment/>
    </xf>
    <xf numFmtId="173" fontId="11" fillId="38" borderId="223" xfId="42" applyNumberFormat="1" applyFont="1" applyFill="1" applyBorder="1" applyAlignment="1">
      <alignment/>
    </xf>
    <xf numFmtId="174" fontId="11" fillId="38" borderId="225" xfId="42" applyNumberFormat="1" applyFont="1" applyFill="1" applyBorder="1" applyAlignment="1">
      <alignment/>
    </xf>
    <xf numFmtId="173" fontId="11" fillId="38" borderId="226" xfId="42" applyNumberFormat="1" applyFont="1" applyFill="1" applyBorder="1" applyAlignment="1">
      <alignment/>
    </xf>
    <xf numFmtId="172" fontId="11" fillId="38" borderId="225" xfId="42" applyNumberFormat="1" applyFont="1" applyFill="1" applyBorder="1" applyAlignment="1">
      <alignment/>
    </xf>
    <xf numFmtId="173" fontId="11" fillId="38" borderId="224" xfId="42" applyNumberFormat="1" applyFont="1" applyFill="1" applyBorder="1" applyAlignment="1">
      <alignment/>
    </xf>
    <xf numFmtId="172" fontId="11" fillId="38" borderId="226" xfId="42" applyNumberFormat="1" applyFont="1" applyFill="1" applyBorder="1" applyAlignment="1">
      <alignment/>
    </xf>
    <xf numFmtId="172" fontId="11" fillId="38" borderId="228" xfId="42" applyNumberFormat="1" applyFont="1" applyFill="1" applyBorder="1" applyAlignment="1">
      <alignment/>
    </xf>
    <xf numFmtId="173" fontId="59" fillId="38" borderId="229" xfId="42" applyNumberFormat="1" applyFont="1" applyFill="1" applyBorder="1" applyAlignment="1">
      <alignment horizontal="center"/>
    </xf>
    <xf numFmtId="43" fontId="59" fillId="38" borderId="230" xfId="42" applyNumberFormat="1" applyFont="1" applyFill="1" applyBorder="1" applyAlignment="1">
      <alignment horizontal="center"/>
    </xf>
    <xf numFmtId="173" fontId="59" fillId="38" borderId="230" xfId="42" applyNumberFormat="1" applyFont="1" applyFill="1" applyBorder="1" applyAlignment="1">
      <alignment horizontal="center"/>
    </xf>
    <xf numFmtId="43" fontId="59" fillId="38" borderId="229" xfId="42" applyNumberFormat="1" applyFont="1" applyFill="1" applyBorder="1" applyAlignment="1">
      <alignment horizontal="center"/>
    </xf>
    <xf numFmtId="171" fontId="59" fillId="38" borderId="231" xfId="42" applyFont="1" applyFill="1" applyBorder="1" applyAlignment="1">
      <alignment/>
    </xf>
    <xf numFmtId="0" fontId="31" fillId="38" borderId="232" xfId="0" applyFont="1" applyFill="1" applyBorder="1" applyAlignment="1">
      <alignment horizontal="center"/>
    </xf>
    <xf numFmtId="0" fontId="4" fillId="38" borderId="233" xfId="0" applyFont="1" applyFill="1" applyBorder="1" applyAlignment="1">
      <alignment/>
    </xf>
    <xf numFmtId="175" fontId="68" fillId="38" borderId="234" xfId="42" applyNumberFormat="1" applyFont="1" applyFill="1" applyBorder="1" applyAlignment="1">
      <alignment/>
    </xf>
    <xf numFmtId="43" fontId="68" fillId="38" borderId="235" xfId="42" applyNumberFormat="1" applyFont="1" applyFill="1" applyBorder="1" applyAlignment="1">
      <alignment/>
    </xf>
    <xf numFmtId="175" fontId="34" fillId="38" borderId="236" xfId="42" applyNumberFormat="1" applyFont="1" applyFill="1" applyBorder="1" applyAlignment="1">
      <alignment/>
    </xf>
    <xf numFmtId="43" fontId="34" fillId="38" borderId="237" xfId="42" applyNumberFormat="1" applyFont="1" applyFill="1" applyBorder="1" applyAlignment="1">
      <alignment/>
    </xf>
    <xf numFmtId="173" fontId="34" fillId="38" borderId="238" xfId="42" applyNumberFormat="1" applyFont="1" applyFill="1" applyBorder="1" applyAlignment="1">
      <alignment/>
    </xf>
    <xf numFmtId="43" fontId="34" fillId="38" borderId="235" xfId="42" applyNumberFormat="1" applyFont="1" applyFill="1" applyBorder="1" applyAlignment="1">
      <alignment/>
    </xf>
    <xf numFmtId="173" fontId="34" fillId="38" borderId="236" xfId="42" applyNumberFormat="1" applyFont="1" applyFill="1" applyBorder="1" applyAlignment="1">
      <alignment/>
    </xf>
    <xf numFmtId="173" fontId="34" fillId="38" borderId="234" xfId="42" applyNumberFormat="1" applyFont="1" applyFill="1" applyBorder="1" applyAlignment="1">
      <alignment/>
    </xf>
    <xf numFmtId="43" fontId="34" fillId="38" borderId="236" xfId="42" applyNumberFormat="1" applyFont="1" applyFill="1" applyBorder="1" applyAlignment="1">
      <alignment/>
    </xf>
    <xf numFmtId="173" fontId="34" fillId="38" borderId="239" xfId="42" applyNumberFormat="1" applyFont="1" applyFill="1" applyBorder="1" applyAlignment="1">
      <alignment/>
    </xf>
    <xf numFmtId="43" fontId="135" fillId="38" borderId="239" xfId="42" applyNumberFormat="1" applyFont="1" applyFill="1" applyBorder="1" applyAlignment="1">
      <alignment/>
    </xf>
    <xf numFmtId="173" fontId="136" fillId="38" borderId="229" xfId="42" applyNumberFormat="1" applyFont="1" applyFill="1" applyBorder="1" applyAlignment="1">
      <alignment horizontal="center"/>
    </xf>
    <xf numFmtId="43" fontId="34" fillId="38" borderId="239" xfId="42" applyNumberFormat="1" applyFont="1" applyFill="1" applyBorder="1" applyAlignment="1">
      <alignment/>
    </xf>
    <xf numFmtId="4" fontId="34" fillId="38" borderId="239" xfId="42" applyNumberFormat="1" applyFont="1" applyFill="1" applyBorder="1" applyAlignment="1">
      <alignment/>
    </xf>
    <xf numFmtId="173" fontId="34" fillId="38" borderId="16" xfId="42" applyNumberFormat="1" applyFont="1" applyFill="1" applyBorder="1" applyAlignment="1">
      <alignment/>
    </xf>
    <xf numFmtId="0" fontId="12" fillId="38" borderId="240" xfId="0" applyFont="1" applyFill="1" applyBorder="1" applyAlignment="1">
      <alignment horizontal="center" vertical="top" wrapText="1"/>
    </xf>
    <xf numFmtId="0" fontId="15" fillId="38" borderId="240" xfId="0" applyFont="1" applyFill="1" applyBorder="1" applyAlignment="1">
      <alignment horizontal="center" vertical="top" wrapText="1"/>
    </xf>
    <xf numFmtId="0" fontId="15" fillId="38" borderId="241" xfId="0" applyFont="1" applyFill="1" applyBorder="1" applyAlignment="1">
      <alignment horizontal="center" vertical="top" wrapText="1"/>
    </xf>
    <xf numFmtId="0" fontId="15" fillId="38" borderId="242" xfId="0" applyFont="1" applyFill="1" applyBorder="1" applyAlignment="1">
      <alignment horizontal="center" vertical="top" wrapText="1"/>
    </xf>
    <xf numFmtId="0" fontId="15" fillId="38" borderId="243" xfId="0" applyFont="1" applyFill="1" applyBorder="1" applyAlignment="1">
      <alignment horizontal="center" vertical="top" wrapText="1"/>
    </xf>
    <xf numFmtId="0" fontId="15" fillId="38" borderId="244" xfId="0" applyFont="1" applyFill="1" applyBorder="1" applyAlignment="1">
      <alignment horizontal="center" vertical="top" wrapText="1"/>
    </xf>
    <xf numFmtId="0" fontId="15" fillId="38" borderId="245" xfId="0" applyFont="1" applyFill="1" applyBorder="1" applyAlignment="1">
      <alignment horizontal="center" vertical="top" wrapText="1"/>
    </xf>
    <xf numFmtId="171" fontId="22" fillId="38" borderId="246" xfId="42" applyFont="1" applyFill="1" applyBorder="1" applyAlignment="1">
      <alignment horizontal="center" vertical="top" wrapText="1"/>
    </xf>
    <xf numFmtId="171" fontId="4" fillId="38" borderId="247" xfId="42" applyFont="1" applyFill="1" applyBorder="1" applyAlignment="1">
      <alignment vertical="top" wrapText="1"/>
    </xf>
    <xf numFmtId="171" fontId="4" fillId="38" borderId="248" xfId="42" applyFont="1" applyFill="1" applyBorder="1" applyAlignment="1">
      <alignment vertical="top" wrapText="1"/>
    </xf>
    <xf numFmtId="171" fontId="4" fillId="38" borderId="249" xfId="42" applyFont="1" applyFill="1" applyBorder="1" applyAlignment="1">
      <alignment horizontal="center" vertical="top" wrapText="1"/>
    </xf>
    <xf numFmtId="171" fontId="22" fillId="38" borderId="118" xfId="42" applyFont="1" applyFill="1" applyBorder="1" applyAlignment="1">
      <alignment horizontal="center" vertical="top" wrapText="1"/>
    </xf>
    <xf numFmtId="171" fontId="4" fillId="38" borderId="250" xfId="42" applyFont="1" applyFill="1" applyBorder="1" applyAlignment="1">
      <alignment vertical="top" wrapText="1"/>
    </xf>
    <xf numFmtId="0" fontId="4" fillId="38" borderId="96" xfId="0" applyFont="1" applyFill="1" applyBorder="1" applyAlignment="1">
      <alignment/>
    </xf>
    <xf numFmtId="0" fontId="4" fillId="38" borderId="97" xfId="0" applyFont="1" applyFill="1" applyBorder="1" applyAlignment="1">
      <alignment/>
    </xf>
    <xf numFmtId="171" fontId="22" fillId="38" borderId="251" xfId="42" applyFont="1" applyFill="1" applyBorder="1" applyAlignment="1">
      <alignment horizontal="center" vertical="top" wrapText="1"/>
    </xf>
    <xf numFmtId="171" fontId="4" fillId="38" borderId="252" xfId="42" applyFont="1" applyFill="1" applyBorder="1" applyAlignment="1">
      <alignment vertical="top" wrapText="1"/>
    </xf>
    <xf numFmtId="0" fontId="13" fillId="38" borderId="253" xfId="0" applyFont="1" applyFill="1" applyBorder="1" applyAlignment="1">
      <alignment/>
    </xf>
    <xf numFmtId="171" fontId="50" fillId="38" borderId="254" xfId="42" applyFont="1" applyFill="1" applyBorder="1" applyAlignment="1">
      <alignment horizontal="center"/>
    </xf>
    <xf numFmtId="171" fontId="50" fillId="38" borderId="253" xfId="42" applyFont="1" applyFill="1" applyBorder="1" applyAlignment="1">
      <alignment horizontal="center"/>
    </xf>
    <xf numFmtId="171" fontId="50" fillId="38" borderId="254" xfId="42" applyFont="1" applyFill="1" applyBorder="1" applyAlignment="1">
      <alignment/>
    </xf>
    <xf numFmtId="171" fontId="21" fillId="38" borderId="255" xfId="42" applyFont="1" applyFill="1" applyBorder="1" applyAlignment="1">
      <alignment/>
    </xf>
    <xf numFmtId="171" fontId="21" fillId="38" borderId="253" xfId="42" applyFont="1" applyFill="1" applyBorder="1" applyAlignment="1">
      <alignment/>
    </xf>
    <xf numFmtId="171" fontId="21" fillId="38" borderId="254" xfId="42" applyFont="1" applyFill="1" applyBorder="1" applyAlignment="1">
      <alignment/>
    </xf>
    <xf numFmtId="171" fontId="21" fillId="38" borderId="256" xfId="42" applyFont="1" applyFill="1" applyBorder="1" applyAlignment="1">
      <alignment/>
    </xf>
    <xf numFmtId="171" fontId="21" fillId="38" borderId="255" xfId="42" applyFont="1" applyFill="1" applyBorder="1" applyAlignment="1">
      <alignment horizontal="center"/>
    </xf>
    <xf numFmtId="171" fontId="21" fillId="38" borderId="257" xfId="42" applyFont="1" applyFill="1" applyBorder="1" applyAlignment="1">
      <alignment/>
    </xf>
    <xf numFmtId="171" fontId="32" fillId="38" borderId="258" xfId="42" applyFont="1" applyFill="1" applyBorder="1" applyAlignment="1">
      <alignment horizontal="center"/>
    </xf>
    <xf numFmtId="0" fontId="0" fillId="38" borderId="0" xfId="0" applyFont="1" applyFill="1" applyAlignment="1">
      <alignment/>
    </xf>
    <xf numFmtId="176" fontId="39" fillId="38" borderId="0" xfId="0" applyNumberFormat="1" applyFont="1" applyFill="1" applyBorder="1" applyAlignment="1">
      <alignment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/>
    </xf>
    <xf numFmtId="171" fontId="34" fillId="38" borderId="256" xfId="42" applyFont="1" applyFill="1" applyBorder="1" applyAlignment="1">
      <alignment/>
    </xf>
    <xf numFmtId="171" fontId="0" fillId="38" borderId="0" xfId="0" applyNumberFormat="1" applyFill="1" applyAlignment="1">
      <alignment/>
    </xf>
    <xf numFmtId="171" fontId="0" fillId="38" borderId="255" xfId="42" applyFont="1" applyFill="1" applyBorder="1" applyAlignment="1">
      <alignment/>
    </xf>
    <xf numFmtId="171" fontId="0" fillId="38" borderId="253" xfId="42" applyFont="1" applyFill="1" applyBorder="1" applyAlignment="1">
      <alignment/>
    </xf>
    <xf numFmtId="171" fontId="0" fillId="38" borderId="254" xfId="42" applyNumberFormat="1" applyFont="1" applyFill="1" applyBorder="1" applyAlignment="1">
      <alignment/>
    </xf>
    <xf numFmtId="0" fontId="28" fillId="38" borderId="0" xfId="0" applyFont="1" applyFill="1" applyBorder="1" applyAlignment="1">
      <alignment horizontal="center" vertical="top" wrapText="1"/>
    </xf>
    <xf numFmtId="0" fontId="39" fillId="38" borderId="242" xfId="0" applyFont="1" applyFill="1" applyBorder="1" applyAlignment="1">
      <alignment horizontal="center" vertical="top" wrapText="1"/>
    </xf>
    <xf numFmtId="0" fontId="38" fillId="38" borderId="0" xfId="0" applyFont="1" applyFill="1" applyBorder="1" applyAlignment="1">
      <alignment/>
    </xf>
    <xf numFmtId="0" fontId="12" fillId="38" borderId="241" xfId="0" applyFont="1" applyFill="1" applyBorder="1" applyAlignment="1">
      <alignment horizontal="center" vertical="top" wrapText="1"/>
    </xf>
    <xf numFmtId="175" fontId="22" fillId="38" borderId="116" xfId="42" applyNumberFormat="1" applyFont="1" applyFill="1" applyBorder="1" applyAlignment="1">
      <alignment horizontal="center" vertical="top" wrapText="1"/>
    </xf>
    <xf numFmtId="175" fontId="16" fillId="38" borderId="247" xfId="42" applyNumberFormat="1" applyFont="1" applyFill="1" applyBorder="1" applyAlignment="1">
      <alignment vertical="top" wrapText="1"/>
    </xf>
    <xf numFmtId="175" fontId="4" fillId="38" borderId="247" xfId="42" applyNumberFormat="1" applyFont="1" applyFill="1" applyBorder="1" applyAlignment="1">
      <alignment vertical="top" wrapText="1"/>
    </xf>
    <xf numFmtId="175" fontId="4" fillId="38" borderId="249" xfId="0" applyNumberFormat="1" applyFont="1" applyFill="1" applyBorder="1" applyAlignment="1">
      <alignment vertical="top" wrapText="1"/>
    </xf>
    <xf numFmtId="0" fontId="33" fillId="38" borderId="116" xfId="0" applyFont="1" applyFill="1" applyBorder="1" applyAlignment="1">
      <alignment vertical="top" wrapText="1"/>
    </xf>
    <xf numFmtId="0" fontId="3" fillId="38" borderId="259" xfId="0" applyFont="1" applyFill="1" applyBorder="1" applyAlignment="1">
      <alignment vertical="top" wrapText="1"/>
    </xf>
    <xf numFmtId="171" fontId="3" fillId="38" borderId="259" xfId="42" applyFont="1" applyFill="1" applyBorder="1" applyAlignment="1">
      <alignment vertical="top" wrapText="1"/>
    </xf>
    <xf numFmtId="0" fontId="3" fillId="38" borderId="116" xfId="0" applyFont="1" applyFill="1" applyBorder="1" applyAlignment="1">
      <alignment vertical="top" wrapText="1"/>
    </xf>
    <xf numFmtId="0" fontId="3" fillId="38" borderId="247" xfId="0" applyFont="1" applyFill="1" applyBorder="1" applyAlignment="1">
      <alignment vertical="top" wrapText="1"/>
    </xf>
    <xf numFmtId="171" fontId="3" fillId="38" borderId="249" xfId="42" applyFont="1" applyFill="1" applyBorder="1" applyAlignment="1">
      <alignment vertical="top" wrapText="1"/>
    </xf>
    <xf numFmtId="171" fontId="3" fillId="38" borderId="116" xfId="42" applyFont="1" applyFill="1" applyBorder="1" applyAlignment="1">
      <alignment vertical="top" wrapText="1"/>
    </xf>
    <xf numFmtId="0" fontId="3" fillId="38" borderId="249" xfId="0" applyFont="1" applyFill="1" applyBorder="1" applyAlignment="1">
      <alignment vertical="top" wrapText="1"/>
    </xf>
    <xf numFmtId="0" fontId="4" fillId="38" borderId="247" xfId="0" applyFont="1" applyFill="1" applyBorder="1" applyAlignment="1">
      <alignment vertical="top" wrapText="1"/>
    </xf>
    <xf numFmtId="0" fontId="3" fillId="38" borderId="259" xfId="0" applyFont="1" applyFill="1" applyBorder="1" applyAlignment="1">
      <alignment horizontal="center"/>
    </xf>
    <xf numFmtId="172" fontId="3" fillId="38" borderId="249" xfId="0" applyNumberFormat="1" applyFont="1" applyFill="1" applyBorder="1" applyAlignment="1">
      <alignment vertical="top" wrapText="1"/>
    </xf>
    <xf numFmtId="0" fontId="31" fillId="38" borderId="117" xfId="0" applyFont="1" applyFill="1" applyBorder="1" applyAlignment="1">
      <alignment vertical="top" wrapText="1"/>
    </xf>
    <xf numFmtId="175" fontId="3" fillId="38" borderId="96" xfId="42" applyNumberFormat="1" applyFont="1" applyFill="1" applyBorder="1" applyAlignment="1">
      <alignment horizontal="center" vertical="top" wrapText="1"/>
    </xf>
    <xf numFmtId="175" fontId="4" fillId="38" borderId="250" xfId="42" applyNumberFormat="1" applyFont="1" applyFill="1" applyBorder="1" applyAlignment="1">
      <alignment vertical="top" wrapText="1"/>
    </xf>
    <xf numFmtId="175" fontId="4" fillId="38" borderId="250" xfId="42" applyNumberFormat="1" applyFont="1" applyFill="1" applyBorder="1" applyAlignment="1">
      <alignment horizontal="center" vertical="top" wrapText="1"/>
    </xf>
    <xf numFmtId="175" fontId="4" fillId="38" borderId="250" xfId="42" applyNumberFormat="1" applyFont="1" applyFill="1" applyBorder="1" applyAlignment="1">
      <alignment horizontal="right" vertical="top" wrapText="1"/>
    </xf>
    <xf numFmtId="175" fontId="4" fillId="38" borderId="82" xfId="42" applyNumberFormat="1" applyFont="1" applyFill="1" applyBorder="1" applyAlignment="1">
      <alignment horizontal="center" vertical="top" wrapText="1"/>
    </xf>
    <xf numFmtId="0" fontId="33" fillId="38" borderId="117" xfId="0" applyFont="1" applyFill="1" applyBorder="1" applyAlignment="1">
      <alignment vertical="top" wrapText="1"/>
    </xf>
    <xf numFmtId="175" fontId="13" fillId="38" borderId="96" xfId="42" applyNumberFormat="1" applyFont="1" applyFill="1" applyBorder="1" applyAlignment="1">
      <alignment horizontal="center" vertical="top" wrapText="1"/>
    </xf>
    <xf numFmtId="175" fontId="13" fillId="38" borderId="250" xfId="42" applyNumberFormat="1" applyFont="1" applyFill="1" applyBorder="1" applyAlignment="1">
      <alignment horizontal="center" vertical="top" wrapText="1"/>
    </xf>
    <xf numFmtId="175" fontId="34" fillId="38" borderId="250" xfId="42" applyNumberFormat="1" applyFont="1" applyFill="1" applyBorder="1" applyAlignment="1">
      <alignment vertical="top" wrapText="1"/>
    </xf>
    <xf numFmtId="175" fontId="34" fillId="38" borderId="250" xfId="42" applyNumberFormat="1" applyFont="1" applyFill="1" applyBorder="1" applyAlignment="1">
      <alignment horizontal="center" vertical="top" wrapText="1"/>
    </xf>
    <xf numFmtId="175" fontId="34" fillId="38" borderId="82" xfId="42" applyNumberFormat="1" applyFont="1" applyFill="1" applyBorder="1" applyAlignment="1">
      <alignment horizontal="center" vertical="top" wrapText="1"/>
    </xf>
    <xf numFmtId="175" fontId="13" fillId="38" borderId="250" xfId="42" applyNumberFormat="1" applyFont="1" applyFill="1" applyBorder="1" applyAlignment="1">
      <alignment vertical="top" wrapText="1"/>
    </xf>
    <xf numFmtId="0" fontId="33" fillId="38" borderId="117" xfId="0" applyFont="1" applyFill="1" applyBorder="1" applyAlignment="1">
      <alignment/>
    </xf>
    <xf numFmtId="0" fontId="0" fillId="38" borderId="96" xfId="0" applyFill="1" applyBorder="1" applyAlignment="1">
      <alignment/>
    </xf>
    <xf numFmtId="175" fontId="21" fillId="38" borderId="250" xfId="0" applyNumberFormat="1" applyFont="1" applyFill="1" applyBorder="1" applyAlignment="1">
      <alignment/>
    </xf>
    <xf numFmtId="175" fontId="35" fillId="38" borderId="250" xfId="0" applyNumberFormat="1" applyFont="1" applyFill="1" applyBorder="1" applyAlignment="1">
      <alignment/>
    </xf>
    <xf numFmtId="0" fontId="31" fillId="38" borderId="108" xfId="0" applyFont="1" applyFill="1" applyBorder="1" applyAlignment="1">
      <alignment vertical="top" wrapText="1"/>
    </xf>
    <xf numFmtId="0" fontId="35" fillId="38" borderId="117" xfId="0" applyFont="1" applyFill="1" applyBorder="1" applyAlignment="1">
      <alignment vertical="top" wrapText="1"/>
    </xf>
    <xf numFmtId="0" fontId="31" fillId="38" borderId="131" xfId="0" applyFont="1" applyFill="1" applyBorder="1" applyAlignment="1">
      <alignment vertical="top" wrapText="1"/>
    </xf>
    <xf numFmtId="175" fontId="3" fillId="38" borderId="97" xfId="42" applyNumberFormat="1" applyFont="1" applyFill="1" applyBorder="1" applyAlignment="1">
      <alignment vertical="top" wrapText="1"/>
    </xf>
    <xf numFmtId="175" fontId="3" fillId="38" borderId="131" xfId="42" applyNumberFormat="1" applyFont="1" applyFill="1" applyBorder="1" applyAlignment="1">
      <alignment vertical="top" wrapText="1"/>
    </xf>
    <xf numFmtId="175" fontId="4" fillId="38" borderId="260" xfId="42" applyNumberFormat="1" applyFont="1" applyFill="1" applyBorder="1" applyAlignment="1">
      <alignment vertical="top" wrapText="1"/>
    </xf>
    <xf numFmtId="175" fontId="3" fillId="38" borderId="261" xfId="42" applyNumberFormat="1" applyFont="1" applyFill="1" applyBorder="1" applyAlignment="1">
      <alignment vertical="top" wrapText="1"/>
    </xf>
    <xf numFmtId="175" fontId="3" fillId="38" borderId="117" xfId="42" applyNumberFormat="1" applyFont="1" applyFill="1" applyBorder="1" applyAlignment="1">
      <alignment vertical="top" wrapText="1"/>
    </xf>
    <xf numFmtId="175" fontId="3" fillId="38" borderId="96" xfId="42" applyNumberFormat="1" applyFont="1" applyFill="1" applyBorder="1" applyAlignment="1">
      <alignment vertical="top" wrapText="1"/>
    </xf>
    <xf numFmtId="175" fontId="3" fillId="38" borderId="117" xfId="42" applyNumberFormat="1" applyFont="1" applyFill="1" applyBorder="1" applyAlignment="1">
      <alignment horizontal="center" vertical="top" wrapText="1"/>
    </xf>
    <xf numFmtId="171" fontId="3" fillId="38" borderId="97" xfId="42" applyFont="1" applyFill="1" applyBorder="1" applyAlignment="1">
      <alignment vertical="top" wrapText="1"/>
    </xf>
    <xf numFmtId="171" fontId="3" fillId="38" borderId="131" xfId="42" applyFont="1" applyFill="1" applyBorder="1" applyAlignment="1">
      <alignment vertical="top" wrapText="1"/>
    </xf>
    <xf numFmtId="172" fontId="4" fillId="38" borderId="82" xfId="42" applyNumberFormat="1" applyFont="1" applyFill="1" applyBorder="1" applyAlignment="1">
      <alignment horizontal="center" vertical="top" wrapText="1"/>
    </xf>
    <xf numFmtId="0" fontId="36" fillId="38" borderId="253" xfId="0" applyFont="1" applyFill="1" applyBorder="1" applyAlignment="1">
      <alignment vertical="top" wrapText="1"/>
    </xf>
    <xf numFmtId="175" fontId="4" fillId="38" borderId="253" xfId="42" applyNumberFormat="1" applyFont="1" applyFill="1" applyBorder="1" applyAlignment="1">
      <alignment horizontal="center" vertical="top" wrapText="1"/>
    </xf>
    <xf numFmtId="175" fontId="4" fillId="38" borderId="254" xfId="42" applyNumberFormat="1" applyFont="1" applyFill="1" applyBorder="1" applyAlignment="1">
      <alignment horizontal="center" vertical="top" wrapText="1"/>
    </xf>
    <xf numFmtId="175" fontId="34" fillId="38" borderId="256" xfId="42" applyNumberFormat="1" applyFont="1" applyFill="1" applyBorder="1" applyAlignment="1">
      <alignment horizontal="center" vertical="top" wrapText="1"/>
    </xf>
    <xf numFmtId="175" fontId="4" fillId="38" borderId="255" xfId="42" applyNumberFormat="1" applyFont="1" applyFill="1" applyBorder="1" applyAlignment="1">
      <alignment horizontal="center" vertical="top" wrapText="1"/>
    </xf>
    <xf numFmtId="175" fontId="13" fillId="38" borderId="255" xfId="42" applyNumberFormat="1" applyFont="1" applyFill="1" applyBorder="1" applyAlignment="1">
      <alignment horizontal="center" vertical="top" wrapText="1"/>
    </xf>
    <xf numFmtId="171" fontId="50" fillId="38" borderId="253" xfId="0" applyNumberFormat="1" applyFont="1" applyFill="1" applyBorder="1" applyAlignment="1">
      <alignment/>
    </xf>
    <xf numFmtId="175" fontId="50" fillId="38" borderId="253" xfId="0" applyNumberFormat="1" applyFont="1" applyFill="1" applyBorder="1" applyAlignment="1">
      <alignment/>
    </xf>
    <xf numFmtId="175" fontId="50" fillId="38" borderId="254" xfId="0" applyNumberFormat="1" applyFont="1" applyFill="1" applyBorder="1" applyAlignment="1">
      <alignment/>
    </xf>
    <xf numFmtId="175" fontId="50" fillId="38" borderId="256" xfId="0" applyNumberFormat="1" applyFont="1" applyFill="1" applyBorder="1" applyAlignment="1">
      <alignment/>
    </xf>
    <xf numFmtId="175" fontId="21" fillId="38" borderId="255" xfId="0" applyNumberFormat="1" applyFont="1" applyFill="1" applyBorder="1" applyAlignment="1">
      <alignment/>
    </xf>
    <xf numFmtId="175" fontId="21" fillId="38" borderId="253" xfId="42" applyNumberFormat="1" applyFont="1" applyFill="1" applyBorder="1" applyAlignment="1">
      <alignment/>
    </xf>
    <xf numFmtId="175" fontId="21" fillId="38" borderId="254" xfId="0" applyNumberFormat="1" applyFont="1" applyFill="1" applyBorder="1" applyAlignment="1">
      <alignment/>
    </xf>
    <xf numFmtId="175" fontId="21" fillId="38" borderId="256" xfId="0" applyNumberFormat="1" applyFont="1" applyFill="1" applyBorder="1" applyAlignment="1">
      <alignment/>
    </xf>
    <xf numFmtId="175" fontId="21" fillId="38" borderId="255" xfId="42" applyNumberFormat="1" applyFont="1" applyFill="1" applyBorder="1" applyAlignment="1">
      <alignment/>
    </xf>
    <xf numFmtId="175" fontId="21" fillId="38" borderId="253" xfId="0" applyNumberFormat="1" applyFont="1" applyFill="1" applyBorder="1" applyAlignment="1">
      <alignment/>
    </xf>
    <xf numFmtId="175" fontId="32" fillId="38" borderId="255" xfId="0" applyNumberFormat="1" applyFont="1" applyFill="1" applyBorder="1" applyAlignment="1">
      <alignment/>
    </xf>
    <xf numFmtId="0" fontId="9" fillId="38" borderId="0" xfId="0" applyFont="1" applyFill="1" applyAlignment="1">
      <alignment/>
    </xf>
    <xf numFmtId="0" fontId="11" fillId="38" borderId="262" xfId="0" applyFont="1" applyFill="1" applyBorder="1" applyAlignment="1">
      <alignment horizontal="center" vertical="top" wrapText="1"/>
    </xf>
    <xf numFmtId="0" fontId="39" fillId="38" borderId="247" xfId="0" applyFont="1" applyFill="1" applyBorder="1" applyAlignment="1">
      <alignment vertical="top" wrapText="1"/>
    </xf>
    <xf numFmtId="171" fontId="39" fillId="38" borderId="247" xfId="42" applyFont="1" applyFill="1" applyBorder="1" applyAlignment="1">
      <alignment vertical="top" wrapText="1"/>
    </xf>
    <xf numFmtId="0" fontId="39" fillId="38" borderId="249" xfId="0" applyFont="1" applyFill="1" applyBorder="1" applyAlignment="1">
      <alignment vertical="top" wrapText="1"/>
    </xf>
    <xf numFmtId="171" fontId="3" fillId="38" borderId="96" xfId="42" applyFont="1" applyFill="1" applyBorder="1" applyAlignment="1">
      <alignment horizontal="center" vertical="top" wrapText="1"/>
    </xf>
    <xf numFmtId="171" fontId="39" fillId="38" borderId="250" xfId="42" applyFont="1" applyFill="1" applyBorder="1" applyAlignment="1">
      <alignment vertical="top" wrapText="1"/>
    </xf>
    <xf numFmtId="171" fontId="39" fillId="38" borderId="250" xfId="42" applyFont="1" applyFill="1" applyBorder="1" applyAlignment="1">
      <alignment horizontal="center" vertical="top" wrapText="1"/>
    </xf>
    <xf numFmtId="171" fontId="39" fillId="38" borderId="250" xfId="42" applyFont="1" applyFill="1" applyBorder="1" applyAlignment="1">
      <alignment horizontal="right" vertical="top" wrapText="1"/>
    </xf>
    <xf numFmtId="171" fontId="39" fillId="38" borderId="82" xfId="42" applyFont="1" applyFill="1" applyBorder="1" applyAlignment="1">
      <alignment horizontal="center" vertical="top" wrapText="1"/>
    </xf>
    <xf numFmtId="171" fontId="34" fillId="38" borderId="96" xfId="42" applyFont="1" applyFill="1" applyBorder="1" applyAlignment="1">
      <alignment horizontal="center" vertical="top" wrapText="1"/>
    </xf>
    <xf numFmtId="171" fontId="41" fillId="38" borderId="250" xfId="42" applyFont="1" applyFill="1" applyBorder="1" applyAlignment="1">
      <alignment horizontal="center" vertical="top" wrapText="1"/>
    </xf>
    <xf numFmtId="171" fontId="41" fillId="38" borderId="250" xfId="42" applyFont="1" applyFill="1" applyBorder="1" applyAlignment="1">
      <alignment vertical="top" wrapText="1"/>
    </xf>
    <xf numFmtId="171" fontId="36" fillId="38" borderId="82" xfId="42" applyFont="1" applyFill="1" applyBorder="1" applyAlignment="1">
      <alignment horizontal="center" vertical="top" wrapText="1"/>
    </xf>
    <xf numFmtId="171" fontId="13" fillId="38" borderId="96" xfId="42" applyFont="1" applyFill="1" applyBorder="1" applyAlignment="1">
      <alignment horizontal="center" vertical="top" wrapText="1"/>
    </xf>
    <xf numFmtId="171" fontId="36" fillId="38" borderId="250" xfId="42" applyFont="1" applyFill="1" applyBorder="1" applyAlignment="1">
      <alignment vertical="top" wrapText="1"/>
    </xf>
    <xf numFmtId="0" fontId="31" fillId="38" borderId="117" xfId="0" applyFont="1" applyFill="1" applyBorder="1" applyAlignment="1">
      <alignment/>
    </xf>
    <xf numFmtId="0" fontId="39" fillId="38" borderId="250" xfId="0" applyFont="1" applyFill="1" applyBorder="1" applyAlignment="1">
      <alignment/>
    </xf>
    <xf numFmtId="171" fontId="36" fillId="38" borderId="250" xfId="42" applyFont="1" applyFill="1" applyBorder="1" applyAlignment="1">
      <alignment horizontal="center" vertical="top" wrapText="1"/>
    </xf>
    <xf numFmtId="171" fontId="39" fillId="38" borderId="260" xfId="42" applyFont="1" applyFill="1" applyBorder="1" applyAlignment="1">
      <alignment vertical="top" wrapText="1"/>
    </xf>
    <xf numFmtId="171" fontId="3" fillId="38" borderId="261" xfId="42" applyFont="1" applyFill="1" applyBorder="1" applyAlignment="1">
      <alignment vertical="top" wrapText="1"/>
    </xf>
    <xf numFmtId="171" fontId="3" fillId="38" borderId="117" xfId="42" applyFont="1" applyFill="1" applyBorder="1" applyAlignment="1">
      <alignment vertical="top" wrapText="1"/>
    </xf>
    <xf numFmtId="171" fontId="3" fillId="38" borderId="96" xfId="42" applyFont="1" applyFill="1" applyBorder="1" applyAlignment="1">
      <alignment vertical="top" wrapText="1"/>
    </xf>
    <xf numFmtId="171" fontId="39" fillId="38" borderId="261" xfId="42" applyFont="1" applyFill="1" applyBorder="1" applyAlignment="1">
      <alignment horizontal="center" vertical="top" wrapText="1"/>
    </xf>
    <xf numFmtId="0" fontId="36" fillId="38" borderId="254" xfId="0" applyFont="1" applyFill="1" applyBorder="1" applyAlignment="1">
      <alignment vertical="top" wrapText="1"/>
    </xf>
    <xf numFmtId="171" fontId="4" fillId="38" borderId="253" xfId="42" applyFont="1" applyFill="1" applyBorder="1" applyAlignment="1">
      <alignment horizontal="center" vertical="top" wrapText="1"/>
    </xf>
    <xf numFmtId="171" fontId="4" fillId="38" borderId="254" xfId="42" applyFont="1" applyFill="1" applyBorder="1" applyAlignment="1">
      <alignment horizontal="center" vertical="top" wrapText="1"/>
    </xf>
    <xf numFmtId="171" fontId="39" fillId="38" borderId="256" xfId="42" applyFont="1" applyFill="1" applyBorder="1" applyAlignment="1">
      <alignment horizontal="center" vertical="top" wrapText="1"/>
    </xf>
    <xf numFmtId="171" fontId="4" fillId="38" borderId="255" xfId="42" applyFont="1" applyFill="1" applyBorder="1" applyAlignment="1">
      <alignment horizontal="center" vertical="top" wrapText="1"/>
    </xf>
    <xf numFmtId="171" fontId="39" fillId="38" borderId="257" xfId="42" applyNumberFormat="1" applyFont="1" applyFill="1" applyBorder="1" applyAlignment="1">
      <alignment horizontal="center" vertical="top" wrapText="1"/>
    </xf>
    <xf numFmtId="171" fontId="4" fillId="38" borderId="256" xfId="42" applyFont="1" applyFill="1" applyBorder="1" applyAlignment="1">
      <alignment horizontal="center" vertical="top" wrapText="1"/>
    </xf>
    <xf numFmtId="0" fontId="21" fillId="38" borderId="141" xfId="0" applyFont="1" applyFill="1" applyBorder="1" applyAlignment="1">
      <alignment/>
    </xf>
    <xf numFmtId="0" fontId="45" fillId="38" borderId="0" xfId="0" applyFont="1" applyFill="1" applyBorder="1" applyAlignment="1">
      <alignment horizontal="center" vertical="top" wrapText="1"/>
    </xf>
    <xf numFmtId="0" fontId="21" fillId="38" borderId="23" xfId="0" applyFont="1" applyFill="1" applyBorder="1" applyAlignment="1">
      <alignment/>
    </xf>
    <xf numFmtId="0" fontId="46" fillId="38" borderId="26" xfId="0" applyFont="1" applyFill="1" applyBorder="1" applyAlignment="1">
      <alignment horizontal="center" vertical="top" wrapText="1"/>
    </xf>
    <xf numFmtId="0" fontId="46" fillId="38" borderId="0" xfId="0" applyFont="1" applyFill="1" applyBorder="1" applyAlignment="1">
      <alignment horizontal="center" vertical="top" wrapText="1"/>
    </xf>
    <xf numFmtId="0" fontId="21" fillId="38" borderId="25" xfId="0" applyFont="1" applyFill="1" applyBorder="1" applyAlignment="1">
      <alignment/>
    </xf>
    <xf numFmtId="171" fontId="48" fillId="38" borderId="80" xfId="42" applyFont="1" applyFill="1" applyBorder="1" applyAlignment="1">
      <alignment horizontal="center" vertical="top" wrapText="1"/>
    </xf>
    <xf numFmtId="171" fontId="48" fillId="38" borderId="96" xfId="42" applyFont="1" applyFill="1" applyBorder="1" applyAlignment="1">
      <alignment horizontal="center" vertical="top" wrapText="1"/>
    </xf>
    <xf numFmtId="175" fontId="47" fillId="38" borderId="117" xfId="42" applyNumberFormat="1" applyFont="1" applyFill="1" applyBorder="1" applyAlignment="1">
      <alignment horizontal="center" vertical="top" wrapText="1"/>
    </xf>
    <xf numFmtId="171" fontId="47" fillId="38" borderId="26" xfId="0" applyNumberFormat="1" applyFont="1" applyFill="1" applyBorder="1" applyAlignment="1">
      <alignment vertical="top" wrapText="1"/>
    </xf>
    <xf numFmtId="175" fontId="47" fillId="38" borderId="0" xfId="42" applyNumberFormat="1" applyFont="1" applyFill="1" applyBorder="1" applyAlignment="1">
      <alignment horizontal="center" vertical="top" wrapText="1"/>
    </xf>
    <xf numFmtId="171" fontId="47" fillId="38" borderId="0" xfId="0" applyNumberFormat="1" applyFont="1" applyFill="1" applyBorder="1" applyAlignment="1">
      <alignment vertical="top" wrapText="1"/>
    </xf>
    <xf numFmtId="171" fontId="21" fillId="38" borderId="0" xfId="42" applyFont="1" applyFill="1" applyBorder="1" applyAlignment="1">
      <alignment horizontal="center"/>
    </xf>
    <xf numFmtId="171" fontId="47" fillId="38" borderId="0" xfId="42" applyFont="1" applyFill="1" applyBorder="1" applyAlignment="1">
      <alignment horizontal="center" vertical="top" wrapText="1"/>
    </xf>
    <xf numFmtId="0" fontId="21" fillId="38" borderId="50" xfId="0" applyFont="1" applyFill="1" applyBorder="1" applyAlignment="1">
      <alignment/>
    </xf>
    <xf numFmtId="175" fontId="47" fillId="38" borderId="131" xfId="42" applyNumberFormat="1" applyFont="1" applyFill="1" applyBorder="1" applyAlignment="1">
      <alignment horizontal="center" vertical="top" wrapText="1"/>
    </xf>
    <xf numFmtId="171" fontId="47" fillId="38" borderId="41" xfId="0" applyNumberFormat="1" applyFont="1" applyFill="1" applyBorder="1" applyAlignment="1">
      <alignment vertical="top" wrapText="1"/>
    </xf>
    <xf numFmtId="0" fontId="21" fillId="38" borderId="263" xfId="0" applyFont="1" applyFill="1" applyBorder="1" applyAlignment="1">
      <alignment/>
    </xf>
    <xf numFmtId="175" fontId="48" fillId="38" borderId="138" xfId="42" applyNumberFormat="1" applyFont="1" applyFill="1" applyBorder="1" applyAlignment="1">
      <alignment horizontal="center"/>
    </xf>
    <xf numFmtId="171" fontId="48" fillId="38" borderId="138" xfId="42" applyFont="1" applyFill="1" applyBorder="1" applyAlignment="1">
      <alignment/>
    </xf>
    <xf numFmtId="175" fontId="47" fillId="38" borderId="146" xfId="42" applyNumberFormat="1" applyFont="1" applyFill="1" applyBorder="1" applyAlignment="1">
      <alignment horizontal="center" vertical="top" wrapText="1"/>
    </xf>
    <xf numFmtId="171" fontId="45" fillId="38" borderId="264" xfId="0" applyNumberFormat="1" applyFont="1" applyFill="1" applyBorder="1" applyAlignment="1">
      <alignment vertical="top" wrapText="1"/>
    </xf>
    <xf numFmtId="175" fontId="47" fillId="38" borderId="0" xfId="42" applyNumberFormat="1" applyFont="1" applyFill="1" applyBorder="1" applyAlignment="1">
      <alignment horizontal="center"/>
    </xf>
    <xf numFmtId="171" fontId="47" fillId="38" borderId="0" xfId="42" applyFont="1" applyFill="1" applyBorder="1" applyAlignment="1">
      <alignment/>
    </xf>
    <xf numFmtId="2" fontId="47" fillId="38" borderId="0" xfId="0" applyNumberFormat="1" applyFont="1" applyFill="1" applyBorder="1" applyAlignment="1">
      <alignment horizontal="center"/>
    </xf>
    <xf numFmtId="0" fontId="47" fillId="38" borderId="0" xfId="0" applyFont="1" applyFill="1" applyBorder="1" applyAlignment="1">
      <alignment horizontal="center"/>
    </xf>
    <xf numFmtId="0" fontId="47" fillId="38" borderId="0" xfId="0" applyFont="1" applyFill="1" applyBorder="1" applyAlignment="1">
      <alignment/>
    </xf>
    <xf numFmtId="0" fontId="48" fillId="38" borderId="0" xfId="0" applyFont="1" applyFill="1" applyBorder="1" applyAlignment="1">
      <alignment/>
    </xf>
    <xf numFmtId="175" fontId="50" fillId="38" borderId="253" xfId="0" applyNumberFormat="1" applyFont="1" applyFill="1" applyBorder="1" applyAlignment="1">
      <alignment/>
    </xf>
    <xf numFmtId="175" fontId="50" fillId="38" borderId="254" xfId="0" applyNumberFormat="1" applyFont="1" applyFill="1" applyBorder="1" applyAlignment="1">
      <alignment/>
    </xf>
    <xf numFmtId="175" fontId="21" fillId="38" borderId="257" xfId="0" applyNumberFormat="1" applyFont="1" applyFill="1" applyBorder="1" applyAlignment="1">
      <alignment/>
    </xf>
    <xf numFmtId="0" fontId="45" fillId="38" borderId="0" xfId="0" applyFont="1" applyFill="1" applyBorder="1" applyAlignment="1">
      <alignment vertical="top" wrapText="1"/>
    </xf>
    <xf numFmtId="0" fontId="21" fillId="38" borderId="54" xfId="0" applyFont="1" applyFill="1" applyBorder="1" applyAlignment="1">
      <alignment/>
    </xf>
    <xf numFmtId="0" fontId="46" fillId="38" borderId="124" xfId="0" applyFont="1" applyFill="1" applyBorder="1" applyAlignment="1">
      <alignment horizontal="center" vertical="top" wrapText="1"/>
    </xf>
    <xf numFmtId="0" fontId="46" fillId="38" borderId="185" xfId="0" applyFont="1" applyFill="1" applyBorder="1" applyAlignment="1">
      <alignment horizontal="center" vertical="top" wrapText="1"/>
    </xf>
    <xf numFmtId="0" fontId="46" fillId="38" borderId="39" xfId="0" applyFont="1" applyFill="1" applyBorder="1" applyAlignment="1">
      <alignment horizontal="center" vertical="top" wrapText="1"/>
    </xf>
    <xf numFmtId="0" fontId="46" fillId="38" borderId="38" xfId="0" applyFont="1" applyFill="1" applyBorder="1" applyAlignment="1">
      <alignment horizontal="center" vertical="top" wrapText="1"/>
    </xf>
    <xf numFmtId="0" fontId="46" fillId="38" borderId="184" xfId="0" applyFont="1" applyFill="1" applyBorder="1" applyAlignment="1">
      <alignment horizontal="center" vertical="top" wrapText="1"/>
    </xf>
    <xf numFmtId="0" fontId="46" fillId="38" borderId="127" xfId="0" applyFont="1" applyFill="1" applyBorder="1" applyAlignment="1">
      <alignment horizontal="center" vertical="top" wrapText="1"/>
    </xf>
    <xf numFmtId="175" fontId="48" fillId="38" borderId="124" xfId="42" applyNumberFormat="1" applyFont="1" applyFill="1" applyBorder="1" applyAlignment="1">
      <alignment horizontal="center" vertical="top" wrapText="1"/>
    </xf>
    <xf numFmtId="171" fontId="48" fillId="38" borderId="185" xfId="42" applyFont="1" applyFill="1" applyBorder="1" applyAlignment="1">
      <alignment horizontal="center" vertical="top" wrapText="1"/>
    </xf>
    <xf numFmtId="171" fontId="48" fillId="38" borderId="38" xfId="42" applyFont="1" applyFill="1" applyBorder="1" applyAlignment="1">
      <alignment horizontal="center" vertical="top" wrapText="1"/>
    </xf>
    <xf numFmtId="175" fontId="48" fillId="38" borderId="184" xfId="42" applyNumberFormat="1" applyFont="1" applyFill="1" applyBorder="1" applyAlignment="1">
      <alignment horizontal="center" vertical="top" wrapText="1"/>
    </xf>
    <xf numFmtId="171" fontId="48" fillId="38" borderId="127" xfId="42" applyFont="1" applyFill="1" applyBorder="1" applyAlignment="1">
      <alignment horizontal="center" vertical="top" wrapText="1"/>
    </xf>
    <xf numFmtId="175" fontId="21" fillId="38" borderId="27" xfId="42" applyNumberFormat="1" applyFont="1" applyFill="1" applyBorder="1" applyAlignment="1">
      <alignment horizontal="center"/>
    </xf>
    <xf numFmtId="171" fontId="48" fillId="38" borderId="124" xfId="42" applyFont="1" applyFill="1" applyBorder="1" applyAlignment="1">
      <alignment horizontal="center" vertical="top" wrapText="1"/>
    </xf>
    <xf numFmtId="175" fontId="21" fillId="38" borderId="74" xfId="42" applyNumberFormat="1" applyFont="1" applyFill="1" applyBorder="1" applyAlignment="1">
      <alignment horizontal="center"/>
    </xf>
    <xf numFmtId="171" fontId="47" fillId="38" borderId="0" xfId="42" applyFont="1" applyFill="1" applyBorder="1" applyAlignment="1">
      <alignment horizontal="center"/>
    </xf>
    <xf numFmtId="175" fontId="47" fillId="38" borderId="265" xfId="42" applyNumberFormat="1" applyFont="1" applyFill="1" applyBorder="1" applyAlignment="1">
      <alignment horizontal="center"/>
    </xf>
    <xf numFmtId="175" fontId="47" fillId="38" borderId="266" xfId="42" applyNumberFormat="1" applyFont="1" applyFill="1" applyBorder="1" applyAlignment="1">
      <alignment horizontal="center"/>
    </xf>
    <xf numFmtId="175" fontId="21" fillId="38" borderId="267" xfId="42" applyNumberFormat="1" applyFont="1" applyFill="1" applyBorder="1" applyAlignment="1">
      <alignment horizontal="center"/>
    </xf>
    <xf numFmtId="172" fontId="47" fillId="38" borderId="0" xfId="42" applyNumberFormat="1" applyFont="1" applyFill="1" applyBorder="1" applyAlignment="1">
      <alignment horizontal="center"/>
    </xf>
    <xf numFmtId="171" fontId="3" fillId="38" borderId="255" xfId="42" applyFont="1" applyFill="1" applyBorder="1" applyAlignment="1">
      <alignment horizontal="center" vertical="top" wrapText="1"/>
    </xf>
    <xf numFmtId="171" fontId="3" fillId="38" borderId="253" xfId="42" applyFont="1" applyFill="1" applyBorder="1" applyAlignment="1">
      <alignment horizontal="center" vertical="top" wrapText="1"/>
    </xf>
    <xf numFmtId="171" fontId="3" fillId="38" borderId="254" xfId="42" applyFont="1" applyFill="1" applyBorder="1" applyAlignment="1">
      <alignment horizontal="center" vertical="top" wrapText="1"/>
    </xf>
    <xf numFmtId="171" fontId="3" fillId="38" borderId="257" xfId="42" applyFont="1" applyFill="1" applyBorder="1" applyAlignment="1">
      <alignment horizontal="center" vertical="top" wrapText="1"/>
    </xf>
    <xf numFmtId="171" fontId="72" fillId="38" borderId="96" xfId="42" applyFont="1" applyFill="1" applyBorder="1" applyAlignment="1">
      <alignment horizontal="center" vertical="top" wrapText="1"/>
    </xf>
    <xf numFmtId="171" fontId="38" fillId="38" borderId="250" xfId="42" applyFont="1" applyFill="1" applyBorder="1" applyAlignment="1">
      <alignment horizontal="right" vertical="top" wrapText="1"/>
    </xf>
    <xf numFmtId="171" fontId="11" fillId="38" borderId="250" xfId="42" applyFont="1" applyFill="1" applyBorder="1" applyAlignment="1">
      <alignment horizontal="right" vertical="top" wrapText="1"/>
    </xf>
    <xf numFmtId="171" fontId="38" fillId="0" borderId="84" xfId="42" applyFont="1" applyBorder="1" applyAlignment="1">
      <alignment/>
    </xf>
    <xf numFmtId="171" fontId="38" fillId="0" borderId="42" xfId="42" applyFont="1" applyBorder="1" applyAlignment="1">
      <alignment/>
    </xf>
    <xf numFmtId="171" fontId="38" fillId="0" borderId="45" xfId="42" applyFont="1" applyBorder="1" applyAlignment="1">
      <alignment/>
    </xf>
    <xf numFmtId="171" fontId="38" fillId="0" borderId="117" xfId="42" applyFont="1" applyFill="1" applyBorder="1" applyAlignment="1">
      <alignment horizontal="right"/>
    </xf>
    <xf numFmtId="43" fontId="38" fillId="0" borderId="42" xfId="42" applyNumberFormat="1" applyFont="1" applyBorder="1" applyAlignment="1">
      <alignment/>
    </xf>
    <xf numFmtId="0" fontId="14" fillId="0" borderId="0" xfId="0" applyFont="1" applyBorder="1" applyAlignment="1">
      <alignment/>
    </xf>
    <xf numFmtId="173" fontId="11" fillId="0" borderId="72" xfId="42" applyNumberFormat="1" applyFont="1" applyBorder="1" applyAlignment="1">
      <alignment/>
    </xf>
    <xf numFmtId="174" fontId="12" fillId="0" borderId="0" xfId="42" applyNumberFormat="1" applyFont="1" applyBorder="1" applyAlignment="1">
      <alignment/>
    </xf>
    <xf numFmtId="171" fontId="11" fillId="0" borderId="72" xfId="42" applyFont="1" applyBorder="1" applyAlignment="1">
      <alignment/>
    </xf>
    <xf numFmtId="171" fontId="12" fillId="0" borderId="73" xfId="42" applyFont="1" applyBorder="1" applyAlignment="1">
      <alignment/>
    </xf>
    <xf numFmtId="4" fontId="0" fillId="38" borderId="0" xfId="0" applyNumberFormat="1" applyFill="1" applyAlignment="1">
      <alignment/>
    </xf>
    <xf numFmtId="0" fontId="21" fillId="38" borderId="0" xfId="0" applyFont="1" applyFill="1" applyAlignment="1">
      <alignment/>
    </xf>
    <xf numFmtId="0" fontId="66" fillId="38" borderId="0" xfId="0" applyFont="1" applyFill="1" applyAlignment="1">
      <alignment horizontal="left"/>
    </xf>
    <xf numFmtId="0" fontId="11" fillId="38" borderId="262" xfId="0" applyFont="1" applyFill="1" applyBorder="1" applyAlignment="1">
      <alignment horizontal="left" vertical="top" wrapText="1"/>
    </xf>
    <xf numFmtId="0" fontId="11" fillId="38" borderId="0" xfId="0" applyFont="1" applyFill="1" applyBorder="1" applyAlignment="1">
      <alignment horizontal="left" vertical="top" wrapText="1"/>
    </xf>
    <xf numFmtId="0" fontId="28" fillId="38" borderId="262" xfId="0" applyFont="1" applyFill="1" applyBorder="1" applyAlignment="1">
      <alignment horizontal="left" vertical="top" wrapText="1"/>
    </xf>
    <xf numFmtId="0" fontId="28" fillId="38" borderId="0" xfId="0" applyFont="1" applyFill="1" applyBorder="1" applyAlignment="1">
      <alignment horizontal="left" vertical="top" wrapText="1"/>
    </xf>
    <xf numFmtId="0" fontId="3" fillId="38" borderId="0" xfId="0" applyFont="1" applyFill="1" applyAlignment="1">
      <alignment horizontal="left"/>
    </xf>
    <xf numFmtId="171" fontId="53" fillId="0" borderId="0" xfId="0" applyNumberFormat="1" applyFont="1" applyAlignment="1">
      <alignment/>
    </xf>
    <xf numFmtId="173" fontId="22" fillId="38" borderId="268" xfId="42" applyNumberFormat="1" applyFont="1" applyFill="1" applyBorder="1" applyAlignment="1">
      <alignment/>
    </xf>
    <xf numFmtId="173" fontId="22" fillId="19" borderId="268" xfId="42" applyNumberFormat="1" applyFont="1" applyFill="1" applyBorder="1" applyAlignment="1">
      <alignment/>
    </xf>
    <xf numFmtId="173" fontId="22" fillId="38" borderId="269" xfId="42" applyNumberFormat="1" applyFont="1" applyFill="1" applyBorder="1" applyAlignment="1">
      <alignment/>
    </xf>
    <xf numFmtId="4" fontId="38" fillId="38" borderId="268" xfId="42" applyNumberFormat="1" applyFont="1" applyFill="1" applyBorder="1" applyAlignment="1">
      <alignment/>
    </xf>
    <xf numFmtId="173" fontId="16" fillId="33" borderId="270" xfId="42" applyNumberFormat="1" applyFont="1" applyFill="1" applyBorder="1" applyAlignment="1">
      <alignment/>
    </xf>
    <xf numFmtId="173" fontId="16" fillId="33" borderId="271" xfId="42" applyNumberFormat="1" applyFont="1" applyFill="1" applyBorder="1" applyAlignment="1">
      <alignment/>
    </xf>
    <xf numFmtId="173" fontId="16" fillId="33" borderId="272" xfId="42" applyNumberFormat="1" applyFont="1" applyFill="1" applyBorder="1" applyAlignment="1">
      <alignment/>
    </xf>
    <xf numFmtId="173" fontId="16" fillId="33" borderId="51" xfId="42" applyNumberFormat="1" applyFont="1" applyFill="1" applyBorder="1" applyAlignment="1">
      <alignment/>
    </xf>
    <xf numFmtId="173" fontId="16" fillId="33" borderId="55" xfId="42" applyNumberFormat="1" applyFont="1" applyFill="1" applyBorder="1" applyAlignment="1">
      <alignment/>
    </xf>
    <xf numFmtId="173" fontId="39" fillId="33" borderId="52" xfId="42" applyNumberFormat="1" applyFont="1" applyFill="1" applyBorder="1" applyAlignment="1">
      <alignment/>
    </xf>
    <xf numFmtId="173" fontId="16" fillId="19" borderId="273" xfId="42" applyNumberFormat="1" applyFont="1" applyFill="1" applyBorder="1" applyAlignment="1">
      <alignment/>
    </xf>
    <xf numFmtId="171" fontId="16" fillId="19" borderId="274" xfId="42" applyFont="1" applyFill="1" applyBorder="1" applyAlignment="1">
      <alignment/>
    </xf>
    <xf numFmtId="0" fontId="11" fillId="35" borderId="107" xfId="0" applyFont="1" applyFill="1" applyBorder="1" applyAlignment="1">
      <alignment horizontal="center"/>
    </xf>
    <xf numFmtId="0" fontId="11" fillId="35" borderId="240" xfId="0" applyFont="1" applyFill="1" applyBorder="1" applyAlignment="1">
      <alignment/>
    </xf>
    <xf numFmtId="0" fontId="11" fillId="35" borderId="243" xfId="0" applyFont="1" applyFill="1" applyBorder="1" applyAlignment="1">
      <alignment/>
    </xf>
    <xf numFmtId="0" fontId="11" fillId="35" borderId="275" xfId="0" applyFont="1" applyFill="1" applyBorder="1" applyAlignment="1">
      <alignment/>
    </xf>
    <xf numFmtId="0" fontId="11" fillId="35" borderId="273" xfId="0" applyFont="1" applyFill="1" applyBorder="1" applyAlignment="1">
      <alignment/>
    </xf>
    <xf numFmtId="0" fontId="16" fillId="35" borderId="276" xfId="0" applyFont="1" applyFill="1" applyBorder="1" applyAlignment="1">
      <alignment horizontal="center"/>
    </xf>
    <xf numFmtId="43" fontId="16" fillId="19" borderId="276" xfId="42" applyNumberFormat="1" applyFont="1" applyFill="1" applyBorder="1" applyAlignment="1">
      <alignment/>
    </xf>
    <xf numFmtId="0" fontId="16" fillId="35" borderId="96" xfId="0" applyFont="1" applyFill="1" applyBorder="1" applyAlignment="1">
      <alignment horizontal="center"/>
    </xf>
    <xf numFmtId="43" fontId="16" fillId="19" borderId="96" xfId="42" applyNumberFormat="1" applyFont="1" applyFill="1" applyBorder="1" applyAlignment="1">
      <alignment/>
    </xf>
    <xf numFmtId="0" fontId="16" fillId="35" borderId="97" xfId="0" applyFont="1" applyFill="1" applyBorder="1" applyAlignment="1">
      <alignment horizontal="center"/>
    </xf>
    <xf numFmtId="43" fontId="16" fillId="19" borderId="97" xfId="42" applyNumberFormat="1" applyFont="1" applyFill="1" applyBorder="1" applyAlignment="1">
      <alignment/>
    </xf>
    <xf numFmtId="0" fontId="16" fillId="35" borderId="131" xfId="0" applyFont="1" applyFill="1" applyBorder="1" applyAlignment="1">
      <alignment horizontal="center"/>
    </xf>
    <xf numFmtId="43" fontId="16" fillId="19" borderId="261" xfId="42" applyNumberFormat="1" applyFont="1" applyFill="1" applyBorder="1" applyAlignment="1">
      <alignment/>
    </xf>
    <xf numFmtId="0" fontId="16" fillId="35" borderId="117" xfId="0" applyFont="1" applyFill="1" applyBorder="1" applyAlignment="1">
      <alignment horizontal="center"/>
    </xf>
    <xf numFmtId="0" fontId="16" fillId="39" borderId="80" xfId="0" applyFont="1" applyFill="1" applyBorder="1" applyAlignment="1">
      <alignment horizontal="center"/>
    </xf>
    <xf numFmtId="171" fontId="22" fillId="19" borderId="81" xfId="42" applyFont="1" applyFill="1" applyBorder="1" applyAlignment="1">
      <alignment/>
    </xf>
    <xf numFmtId="0" fontId="16" fillId="39" borderId="277" xfId="0" applyFont="1" applyFill="1" applyBorder="1" applyAlignment="1">
      <alignment horizontal="center"/>
    </xf>
    <xf numFmtId="173" fontId="22" fillId="38" borderId="278" xfId="42" applyNumberFormat="1" applyFont="1" applyFill="1" applyBorder="1" applyAlignment="1">
      <alignment/>
    </xf>
    <xf numFmtId="173" fontId="22" fillId="38" borderId="279" xfId="42" applyNumberFormat="1" applyFont="1" applyFill="1" applyBorder="1" applyAlignment="1">
      <alignment/>
    </xf>
    <xf numFmtId="173" fontId="22" fillId="38" borderId="280" xfId="42" applyNumberFormat="1" applyFont="1" applyFill="1" applyBorder="1" applyAlignment="1">
      <alignment/>
    </xf>
    <xf numFmtId="173" fontId="22" fillId="38" borderId="281" xfId="42" applyNumberFormat="1" applyFont="1" applyFill="1" applyBorder="1" applyAlignment="1">
      <alignment/>
    </xf>
    <xf numFmtId="4" fontId="38" fillId="38" borderId="262" xfId="42" applyNumberFormat="1" applyFont="1" applyFill="1" applyBorder="1" applyAlignment="1">
      <alignment/>
    </xf>
    <xf numFmtId="173" fontId="22" fillId="19" borderId="277" xfId="42" applyNumberFormat="1" applyFont="1" applyFill="1" applyBorder="1" applyAlignment="1">
      <alignment/>
    </xf>
    <xf numFmtId="171" fontId="22" fillId="19" borderId="277" xfId="42" applyFont="1" applyFill="1" applyBorder="1" applyAlignment="1">
      <alignment/>
    </xf>
    <xf numFmtId="171" fontId="22" fillId="36" borderId="94" xfId="42" applyFont="1" applyFill="1" applyBorder="1" applyAlignment="1">
      <alignment/>
    </xf>
    <xf numFmtId="171" fontId="22" fillId="36" borderId="90" xfId="42" applyFont="1" applyFill="1" applyBorder="1" applyAlignment="1">
      <alignment/>
    </xf>
    <xf numFmtId="171" fontId="22" fillId="36" borderId="89" xfId="42" applyFont="1" applyFill="1" applyBorder="1" applyAlignment="1">
      <alignment/>
    </xf>
    <xf numFmtId="0" fontId="22" fillId="0" borderId="10" xfId="0" applyFont="1" applyBorder="1" applyAlignment="1">
      <alignment/>
    </xf>
    <xf numFmtId="0" fontId="16" fillId="33" borderId="54" xfId="0" applyFont="1" applyFill="1" applyBorder="1" applyAlignment="1">
      <alignment horizontal="center" shrinkToFit="1"/>
    </xf>
    <xf numFmtId="0" fontId="16" fillId="0" borderId="85" xfId="0" applyFont="1" applyBorder="1" applyAlignment="1">
      <alignment/>
    </xf>
    <xf numFmtId="0" fontId="16" fillId="0" borderId="85" xfId="0" applyFont="1" applyBorder="1" applyAlignment="1">
      <alignment horizontal="center"/>
    </xf>
    <xf numFmtId="0" fontId="22" fillId="0" borderId="85" xfId="0" applyFont="1" applyBorder="1" applyAlignment="1">
      <alignment/>
    </xf>
    <xf numFmtId="0" fontId="22" fillId="0" borderId="232" xfId="0" applyFont="1" applyBorder="1" applyAlignment="1">
      <alignment/>
    </xf>
    <xf numFmtId="0" fontId="22" fillId="0" borderId="95" xfId="0" applyFont="1" applyBorder="1" applyAlignment="1">
      <alignment/>
    </xf>
    <xf numFmtId="0" fontId="16" fillId="0" borderId="88" xfId="0" applyFont="1" applyBorder="1" applyAlignment="1">
      <alignment horizontal="center"/>
    </xf>
    <xf numFmtId="0" fontId="16" fillId="33" borderId="87" xfId="0" applyFont="1" applyFill="1" applyBorder="1" applyAlignment="1">
      <alignment horizontal="center"/>
    </xf>
    <xf numFmtId="0" fontId="16" fillId="0" borderId="282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73" fillId="0" borderId="23" xfId="0" applyFont="1" applyBorder="1" applyAlignment="1">
      <alignment/>
    </xf>
    <xf numFmtId="0" fontId="22" fillId="36" borderId="89" xfId="0" applyFont="1" applyFill="1" applyBorder="1" applyAlignment="1">
      <alignment/>
    </xf>
    <xf numFmtId="0" fontId="22" fillId="0" borderId="23" xfId="0" applyFont="1" applyBorder="1" applyAlignment="1">
      <alignment/>
    </xf>
    <xf numFmtId="173" fontId="22" fillId="0" borderId="89" xfId="42" applyNumberFormat="1" applyFont="1" applyBorder="1" applyAlignment="1">
      <alignment/>
    </xf>
    <xf numFmtId="0" fontId="22" fillId="0" borderId="89" xfId="0" applyFont="1" applyBorder="1" applyAlignment="1">
      <alignment/>
    </xf>
    <xf numFmtId="171" fontId="22" fillId="0" borderId="34" xfId="42" applyFont="1" applyBorder="1" applyAlignment="1">
      <alignment/>
    </xf>
    <xf numFmtId="171" fontId="22" fillId="0" borderId="89" xfId="42" applyFont="1" applyBorder="1" applyAlignment="1">
      <alignment/>
    </xf>
    <xf numFmtId="0" fontId="22" fillId="0" borderId="25" xfId="0" applyFont="1" applyBorder="1" applyAlignment="1">
      <alignment/>
    </xf>
    <xf numFmtId="171" fontId="22" fillId="0" borderId="90" xfId="42" applyFont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50" xfId="0" applyFont="1" applyBorder="1" applyAlignment="1">
      <alignment/>
    </xf>
    <xf numFmtId="171" fontId="22" fillId="0" borderId="91" xfId="42" applyFont="1" applyBorder="1" applyAlignment="1">
      <alignment/>
    </xf>
    <xf numFmtId="0" fontId="16" fillId="37" borderId="92" xfId="0" applyFont="1" applyFill="1" applyBorder="1" applyAlignment="1">
      <alignment/>
    </xf>
    <xf numFmtId="171" fontId="22" fillId="37" borderId="93" xfId="42" applyFont="1" applyFill="1" applyBorder="1" applyAlignment="1">
      <alignment/>
    </xf>
    <xf numFmtId="171" fontId="22" fillId="37" borderId="92" xfId="42" applyFont="1" applyFill="1" applyBorder="1" applyAlignment="1">
      <alignment/>
    </xf>
    <xf numFmtId="0" fontId="22" fillId="0" borderId="15" xfId="0" applyFont="1" applyBorder="1" applyAlignment="1">
      <alignment/>
    </xf>
    <xf numFmtId="171" fontId="22" fillId="0" borderId="94" xfId="42" applyFont="1" applyBorder="1" applyAlignment="1">
      <alignment/>
    </xf>
    <xf numFmtId="171" fontId="22" fillId="0" borderId="0" xfId="42" applyFont="1" applyBorder="1" applyAlignment="1">
      <alignment/>
    </xf>
    <xf numFmtId="0" fontId="73" fillId="37" borderId="92" xfId="0" applyFont="1" applyFill="1" applyBorder="1" applyAlignment="1">
      <alignment/>
    </xf>
    <xf numFmtId="171" fontId="22" fillId="37" borderId="283" xfId="42" applyFont="1" applyFill="1" applyBorder="1" applyAlignment="1">
      <alignment/>
    </xf>
    <xf numFmtId="171" fontId="22" fillId="0" borderId="93" xfId="42" applyFont="1" applyBorder="1" applyAlignment="1">
      <alignment/>
    </xf>
    <xf numFmtId="0" fontId="73" fillId="0" borderId="25" xfId="0" applyFont="1" applyBorder="1" applyAlignment="1">
      <alignment/>
    </xf>
    <xf numFmtId="0" fontId="22" fillId="0" borderId="90" xfId="0" applyFont="1" applyBorder="1" applyAlignment="1">
      <alignment/>
    </xf>
    <xf numFmtId="171" fontId="22" fillId="0" borderId="25" xfId="42" applyFont="1" applyBorder="1" applyAlignment="1">
      <alignment/>
    </xf>
    <xf numFmtId="0" fontId="22" fillId="0" borderId="91" xfId="0" applyFont="1" applyBorder="1" applyAlignment="1">
      <alignment/>
    </xf>
    <xf numFmtId="0" fontId="16" fillId="37" borderId="93" xfId="0" applyFont="1" applyFill="1" applyBorder="1" applyAlignment="1">
      <alignment/>
    </xf>
    <xf numFmtId="171" fontId="22" fillId="36" borderId="28" xfId="42" applyFont="1" applyFill="1" applyBorder="1" applyAlignment="1">
      <alignment/>
    </xf>
    <xf numFmtId="171" fontId="22" fillId="0" borderId="89" xfId="42" applyFont="1" applyFill="1" applyBorder="1" applyAlignment="1">
      <alignment/>
    </xf>
    <xf numFmtId="0" fontId="73" fillId="0" borderId="90" xfId="0" applyFont="1" applyBorder="1" applyAlignment="1">
      <alignment/>
    </xf>
    <xf numFmtId="171" fontId="22" fillId="36" borderId="98" xfId="42" applyFont="1" applyFill="1" applyBorder="1" applyAlignment="1">
      <alignment/>
    </xf>
    <xf numFmtId="0" fontId="16" fillId="0" borderId="94" xfId="0" applyFont="1" applyBorder="1" applyAlignment="1">
      <alignment/>
    </xf>
    <xf numFmtId="171" fontId="22" fillId="0" borderId="87" xfId="42" applyFont="1" applyBorder="1" applyAlignment="1">
      <alignment/>
    </xf>
    <xf numFmtId="0" fontId="16" fillId="33" borderId="32" xfId="0" applyFont="1" applyFill="1" applyBorder="1" applyAlignment="1">
      <alignment/>
    </xf>
    <xf numFmtId="171" fontId="22" fillId="33" borderId="32" xfId="42" applyFont="1" applyFill="1" applyBorder="1" applyAlignment="1">
      <alignment/>
    </xf>
    <xf numFmtId="171" fontId="22" fillId="33" borderId="46" xfId="42" applyFont="1" applyFill="1" applyBorder="1" applyAlignment="1">
      <alignment/>
    </xf>
    <xf numFmtId="171" fontId="6" fillId="33" borderId="81" xfId="42" applyFont="1" applyFill="1" applyBorder="1" applyAlignment="1">
      <alignment/>
    </xf>
    <xf numFmtId="171" fontId="6" fillId="19" borderId="81" xfId="0" applyNumberFormat="1" applyFont="1" applyFill="1" applyBorder="1" applyAlignment="1">
      <alignment vertical="top" wrapText="1"/>
    </xf>
    <xf numFmtId="171" fontId="6" fillId="19" borderId="81" xfId="42" applyFont="1" applyFill="1" applyBorder="1" applyAlignment="1">
      <alignment/>
    </xf>
    <xf numFmtId="0" fontId="74" fillId="38" borderId="107" xfId="0" applyFont="1" applyFill="1" applyBorder="1" applyAlignment="1">
      <alignment/>
    </xf>
    <xf numFmtId="0" fontId="74" fillId="38" borderId="116" xfId="0" applyFont="1" applyFill="1" applyBorder="1" applyAlignment="1">
      <alignment/>
    </xf>
    <xf numFmtId="0" fontId="75" fillId="38" borderId="117" xfId="0" applyFont="1" applyFill="1" applyBorder="1" applyAlignment="1">
      <alignment horizontal="center" vertical="top" wrapText="1"/>
    </xf>
    <xf numFmtId="0" fontId="75" fillId="38" borderId="81" xfId="0" applyFont="1" applyFill="1" applyBorder="1" applyAlignment="1">
      <alignment horizontal="center" vertical="top" wrapText="1"/>
    </xf>
    <xf numFmtId="0" fontId="74" fillId="38" borderId="117" xfId="0" applyFont="1" applyFill="1" applyBorder="1" applyAlignment="1">
      <alignment/>
    </xf>
    <xf numFmtId="175" fontId="75" fillId="38" borderId="80" xfId="42" applyNumberFormat="1" applyFont="1" applyFill="1" applyBorder="1" applyAlignment="1">
      <alignment horizontal="center"/>
    </xf>
    <xf numFmtId="0" fontId="74" fillId="38" borderId="131" xfId="0" applyFont="1" applyFill="1" applyBorder="1" applyAlignment="1">
      <alignment/>
    </xf>
    <xf numFmtId="0" fontId="76" fillId="38" borderId="107" xfId="0" applyFont="1" applyFill="1" applyBorder="1" applyAlignment="1">
      <alignment/>
    </xf>
    <xf numFmtId="0" fontId="76" fillId="38" borderId="116" xfId="0" applyFont="1" applyFill="1" applyBorder="1" applyAlignment="1">
      <alignment/>
    </xf>
    <xf numFmtId="0" fontId="77" fillId="38" borderId="117" xfId="0" applyFont="1" applyFill="1" applyBorder="1" applyAlignment="1">
      <alignment horizontal="center" vertical="top" wrapText="1"/>
    </xf>
    <xf numFmtId="0" fontId="77" fillId="38" borderId="81" xfId="0" applyFont="1" applyFill="1" applyBorder="1" applyAlignment="1">
      <alignment horizontal="center" vertical="top" wrapText="1"/>
    </xf>
    <xf numFmtId="0" fontId="76" fillId="38" borderId="117" xfId="0" applyFont="1" applyFill="1" applyBorder="1" applyAlignment="1">
      <alignment/>
    </xf>
    <xf numFmtId="175" fontId="77" fillId="38" borderId="80" xfId="42" applyNumberFormat="1" applyFont="1" applyFill="1" applyBorder="1" applyAlignment="1">
      <alignment horizontal="center" vertical="top" wrapText="1"/>
    </xf>
    <xf numFmtId="171" fontId="77" fillId="38" borderId="80" xfId="42" applyFont="1" applyFill="1" applyBorder="1" applyAlignment="1">
      <alignment horizontal="center" vertical="top" wrapText="1"/>
    </xf>
    <xf numFmtId="175" fontId="76" fillId="38" borderId="80" xfId="42" applyNumberFormat="1" applyFont="1" applyFill="1" applyBorder="1" applyAlignment="1">
      <alignment horizontal="center"/>
    </xf>
    <xf numFmtId="171" fontId="76" fillId="38" borderId="96" xfId="42" applyFont="1" applyFill="1" applyBorder="1" applyAlignment="1">
      <alignment horizontal="center"/>
    </xf>
    <xf numFmtId="0" fontId="76" fillId="38" borderId="131" xfId="0" applyFont="1" applyFill="1" applyBorder="1" applyAlignment="1">
      <alignment/>
    </xf>
    <xf numFmtId="0" fontId="76" fillId="38" borderId="146" xfId="0" applyFont="1" applyFill="1" applyBorder="1" applyAlignment="1">
      <alignment/>
    </xf>
    <xf numFmtId="175" fontId="77" fillId="38" borderId="147" xfId="42" applyNumberFormat="1" applyFont="1" applyFill="1" applyBorder="1" applyAlignment="1">
      <alignment horizontal="center"/>
    </xf>
    <xf numFmtId="171" fontId="77" fillId="38" borderId="147" xfId="42" applyFont="1" applyFill="1" applyBorder="1" applyAlignment="1">
      <alignment horizontal="center"/>
    </xf>
    <xf numFmtId="175" fontId="77" fillId="38" borderId="147" xfId="42" applyNumberFormat="1" applyFont="1" applyFill="1" applyBorder="1" applyAlignment="1">
      <alignment/>
    </xf>
    <xf numFmtId="171" fontId="77" fillId="38" borderId="149" xfId="42" applyFont="1" applyFill="1" applyBorder="1" applyAlignment="1">
      <alignment/>
    </xf>
    <xf numFmtId="175" fontId="75" fillId="38" borderId="80" xfId="42" applyNumberFormat="1" applyFont="1" applyFill="1" applyBorder="1" applyAlignment="1">
      <alignment horizontal="center" vertical="top" wrapText="1"/>
    </xf>
    <xf numFmtId="171" fontId="75" fillId="38" borderId="81" xfId="42" applyFont="1" applyFill="1" applyBorder="1" applyAlignment="1">
      <alignment vertical="top" wrapText="1"/>
    </xf>
    <xf numFmtId="175" fontId="75" fillId="38" borderId="39" xfId="42" applyNumberFormat="1" applyFont="1" applyFill="1" applyBorder="1" applyAlignment="1">
      <alignment horizontal="center" vertical="top" wrapText="1"/>
    </xf>
    <xf numFmtId="175" fontId="74" fillId="38" borderId="80" xfId="42" applyNumberFormat="1" applyFont="1" applyFill="1" applyBorder="1" applyAlignment="1">
      <alignment horizontal="center"/>
    </xf>
    <xf numFmtId="171" fontId="74" fillId="38" borderId="81" xfId="0" applyNumberFormat="1" applyFont="1" applyFill="1" applyBorder="1" applyAlignment="1">
      <alignment horizontal="center"/>
    </xf>
    <xf numFmtId="171" fontId="75" fillId="38" borderId="81" xfId="42" applyFont="1" applyFill="1" applyBorder="1" applyAlignment="1">
      <alignment horizontal="center" vertical="top" wrapText="1"/>
    </xf>
    <xf numFmtId="171" fontId="75" fillId="38" borderId="81" xfId="0" applyNumberFormat="1" applyFont="1" applyFill="1" applyBorder="1" applyAlignment="1">
      <alignment vertical="top" wrapText="1"/>
    </xf>
    <xf numFmtId="171" fontId="75" fillId="38" borderId="81" xfId="0" applyNumberFormat="1" applyFont="1" applyFill="1" applyBorder="1" applyAlignment="1">
      <alignment/>
    </xf>
    <xf numFmtId="175" fontId="75" fillId="38" borderId="39" xfId="42" applyNumberFormat="1" applyFont="1" applyFill="1" applyBorder="1" applyAlignment="1">
      <alignment horizontal="center"/>
    </xf>
    <xf numFmtId="175" fontId="75" fillId="38" borderId="83" xfId="42" applyNumberFormat="1" applyFont="1" applyFill="1" applyBorder="1" applyAlignment="1">
      <alignment horizontal="center"/>
    </xf>
    <xf numFmtId="171" fontId="75" fillId="38" borderId="84" xfId="0" applyNumberFormat="1" applyFont="1" applyFill="1" applyBorder="1" applyAlignment="1">
      <alignment/>
    </xf>
    <xf numFmtId="175" fontId="75" fillId="38" borderId="45" xfId="42" applyNumberFormat="1" applyFont="1" applyFill="1" applyBorder="1" applyAlignment="1">
      <alignment horizontal="center"/>
    </xf>
    <xf numFmtId="175" fontId="75" fillId="38" borderId="135" xfId="42" applyNumberFormat="1" applyFont="1" applyFill="1" applyBorder="1" applyAlignment="1">
      <alignment horizontal="center"/>
    </xf>
    <xf numFmtId="171" fontId="75" fillId="38" borderId="136" xfId="0" applyNumberFormat="1" applyFont="1" applyFill="1" applyBorder="1" applyAlignment="1">
      <alignment/>
    </xf>
    <xf numFmtId="0" fontId="74" fillId="38" borderId="146" xfId="0" applyFont="1" applyFill="1" applyBorder="1" applyAlignment="1">
      <alignment/>
    </xf>
    <xf numFmtId="175" fontId="75" fillId="38" borderId="147" xfId="42" applyNumberFormat="1" applyFont="1" applyFill="1" applyBorder="1" applyAlignment="1">
      <alignment horizontal="center"/>
    </xf>
    <xf numFmtId="171" fontId="75" fillId="38" borderId="147" xfId="42" applyFont="1" applyFill="1" applyBorder="1" applyAlignment="1">
      <alignment/>
    </xf>
    <xf numFmtId="0" fontId="75" fillId="38" borderId="147" xfId="0" applyFont="1" applyFill="1" applyBorder="1" applyAlignment="1">
      <alignment horizontal="center"/>
    </xf>
    <xf numFmtId="175" fontId="75" fillId="38" borderId="147" xfId="42" applyNumberFormat="1" applyFont="1" applyFill="1" applyBorder="1" applyAlignment="1">
      <alignment/>
    </xf>
    <xf numFmtId="171" fontId="75" fillId="38" borderId="149" xfId="42" applyFont="1" applyFill="1" applyBorder="1" applyAlignment="1">
      <alignment/>
    </xf>
    <xf numFmtId="171" fontId="21" fillId="38" borderId="284" xfId="42" applyNumberFormat="1" applyFont="1" applyFill="1" applyBorder="1" applyAlignment="1">
      <alignment horizontal="center"/>
    </xf>
    <xf numFmtId="171" fontId="21" fillId="38" borderId="27" xfId="42" applyNumberFormat="1" applyFont="1" applyFill="1" applyBorder="1" applyAlignment="1">
      <alignment horizontal="center"/>
    </xf>
    <xf numFmtId="171" fontId="21" fillId="38" borderId="74" xfId="42" applyNumberFormat="1" applyFont="1" applyFill="1" applyBorder="1" applyAlignment="1">
      <alignment horizontal="center"/>
    </xf>
    <xf numFmtId="171" fontId="13" fillId="38" borderId="255" xfId="42" applyNumberFormat="1" applyFont="1" applyFill="1" applyBorder="1" applyAlignment="1">
      <alignment horizontal="center" vertical="top" wrapText="1"/>
    </xf>
    <xf numFmtId="0" fontId="46" fillId="35" borderId="117" xfId="0" applyFont="1" applyFill="1" applyBorder="1" applyAlignment="1">
      <alignment horizontal="center" vertical="top" wrapText="1"/>
    </xf>
    <xf numFmtId="0" fontId="46" fillId="35" borderId="81" xfId="0" applyFont="1" applyFill="1" applyBorder="1" applyAlignment="1">
      <alignment horizontal="center" vertical="top" wrapText="1"/>
    </xf>
    <xf numFmtId="171" fontId="48" fillId="0" borderId="80" xfId="42" applyFont="1" applyBorder="1" applyAlignment="1">
      <alignment horizontal="center" vertical="top" wrapText="1"/>
    </xf>
    <xf numFmtId="171" fontId="47" fillId="37" borderId="147" xfId="42" applyFont="1" applyFill="1" applyBorder="1" applyAlignment="1">
      <alignment horizontal="center"/>
    </xf>
    <xf numFmtId="0" fontId="78" fillId="0" borderId="0" xfId="0" applyFont="1" applyAlignment="1">
      <alignment/>
    </xf>
    <xf numFmtId="175" fontId="0" fillId="0" borderId="117" xfId="42" applyNumberFormat="1" applyFont="1" applyBorder="1" applyAlignment="1">
      <alignment/>
    </xf>
    <xf numFmtId="175" fontId="0" fillId="0" borderId="39" xfId="42" applyNumberFormat="1" applyFont="1" applyBorder="1" applyAlignment="1">
      <alignment/>
    </xf>
    <xf numFmtId="171" fontId="0" fillId="0" borderId="81" xfId="42" applyFont="1" applyBorder="1" applyAlignment="1">
      <alignment/>
    </xf>
    <xf numFmtId="175" fontId="0" fillId="0" borderId="116" xfId="42" applyNumberFormat="1" applyFont="1" applyBorder="1" applyAlignment="1">
      <alignment/>
    </xf>
    <xf numFmtId="171" fontId="0" fillId="0" borderId="285" xfId="42" applyFont="1" applyBorder="1" applyAlignment="1">
      <alignment/>
    </xf>
    <xf numFmtId="175" fontId="0" fillId="0" borderId="34" xfId="42" applyNumberFormat="1" applyFont="1" applyBorder="1" applyAlignment="1">
      <alignment/>
    </xf>
    <xf numFmtId="171" fontId="21" fillId="0" borderId="136" xfId="42" applyFont="1" applyBorder="1" applyAlignment="1">
      <alignment/>
    </xf>
    <xf numFmtId="175" fontId="0" fillId="0" borderId="286" xfId="42" applyNumberFormat="1" applyFont="1" applyBorder="1" applyAlignment="1">
      <alignment/>
    </xf>
    <xf numFmtId="175" fontId="21" fillId="0" borderId="287" xfId="42" applyNumberFormat="1" applyFont="1" applyBorder="1" applyAlignment="1">
      <alignment/>
    </xf>
    <xf numFmtId="171" fontId="21" fillId="2" borderId="285" xfId="42" applyFont="1" applyFill="1" applyBorder="1" applyAlignment="1">
      <alignment/>
    </xf>
    <xf numFmtId="0" fontId="21" fillId="0" borderId="135" xfId="0" applyFont="1" applyBorder="1" applyAlignment="1">
      <alignment/>
    </xf>
    <xf numFmtId="0" fontId="21" fillId="0" borderId="136" xfId="0" applyFont="1" applyBorder="1" applyAlignment="1">
      <alignment/>
    </xf>
    <xf numFmtId="0" fontId="21" fillId="0" borderId="287" xfId="0" applyFont="1" applyBorder="1" applyAlignment="1">
      <alignment/>
    </xf>
    <xf numFmtId="175" fontId="21" fillId="2" borderId="22" xfId="42" applyNumberFormat="1" applyFont="1" applyFill="1" applyBorder="1" applyAlignment="1">
      <alignment/>
    </xf>
    <xf numFmtId="175" fontId="21" fillId="2" borderId="27" xfId="42" applyNumberFormat="1" applyFont="1" applyFill="1" applyBorder="1" applyAlignment="1">
      <alignment/>
    </xf>
    <xf numFmtId="0" fontId="21" fillId="35" borderId="107" xfId="0" applyFont="1" applyFill="1" applyBorder="1" applyAlignment="1">
      <alignment/>
    </xf>
    <xf numFmtId="0" fontId="21" fillId="35" borderId="116" xfId="0" applyFont="1" applyFill="1" applyBorder="1" applyAlignment="1">
      <alignment/>
    </xf>
    <xf numFmtId="0" fontId="21" fillId="35" borderId="117" xfId="0" applyFont="1" applyFill="1" applyBorder="1" applyAlignment="1">
      <alignment/>
    </xf>
    <xf numFmtId="175" fontId="48" fillId="0" borderId="80" xfId="42" applyNumberFormat="1" applyFont="1" applyBorder="1" applyAlignment="1">
      <alignment horizontal="center" vertical="top" wrapText="1"/>
    </xf>
    <xf numFmtId="175" fontId="21" fillId="37" borderId="80" xfId="42" applyNumberFormat="1" applyFont="1" applyFill="1" applyBorder="1" applyAlignment="1">
      <alignment horizontal="center"/>
    </xf>
    <xf numFmtId="171" fontId="21" fillId="37" borderId="96" xfId="42" applyFont="1" applyFill="1" applyBorder="1" applyAlignment="1">
      <alignment horizontal="center"/>
    </xf>
    <xf numFmtId="0" fontId="21" fillId="35" borderId="131" xfId="0" applyFont="1" applyFill="1" applyBorder="1" applyAlignment="1">
      <alignment/>
    </xf>
    <xf numFmtId="0" fontId="21" fillId="40" borderId="146" xfId="0" applyFont="1" applyFill="1" applyBorder="1" applyAlignment="1">
      <alignment/>
    </xf>
    <xf numFmtId="175" fontId="47" fillId="37" borderId="147" xfId="42" applyNumberFormat="1" applyFont="1" applyFill="1" applyBorder="1" applyAlignment="1">
      <alignment horizontal="center"/>
    </xf>
    <xf numFmtId="171" fontId="47" fillId="37" borderId="288" xfId="42" applyFont="1" applyFill="1" applyBorder="1" applyAlignment="1">
      <alignment horizontal="center"/>
    </xf>
    <xf numFmtId="171" fontId="21" fillId="0" borderId="289" xfId="42" applyFont="1" applyBorder="1" applyAlignment="1">
      <alignment/>
    </xf>
    <xf numFmtId="171" fontId="21" fillId="0" borderId="96" xfId="42" applyFont="1" applyBorder="1" applyAlignment="1">
      <alignment/>
    </xf>
    <xf numFmtId="171" fontId="21" fillId="2" borderId="96" xfId="42" applyFont="1" applyFill="1" applyBorder="1" applyAlignment="1">
      <alignment/>
    </xf>
    <xf numFmtId="171" fontId="21" fillId="2" borderId="81" xfId="42" applyFont="1" applyFill="1" applyBorder="1" applyAlignment="1">
      <alignment/>
    </xf>
    <xf numFmtId="171" fontId="21" fillId="2" borderId="290" xfId="42" applyFont="1" applyFill="1" applyBorder="1" applyAlignment="1">
      <alignment/>
    </xf>
    <xf numFmtId="175" fontId="21" fillId="2" borderId="213" xfId="42" applyNumberFormat="1" applyFont="1" applyFill="1" applyBorder="1" applyAlignment="1">
      <alignment/>
    </xf>
    <xf numFmtId="171" fontId="21" fillId="2" borderId="136" xfId="42" applyFont="1" applyFill="1" applyBorder="1" applyAlignment="1">
      <alignment/>
    </xf>
    <xf numFmtId="175" fontId="21" fillId="2" borderId="212" xfId="42" applyNumberFormat="1" applyFont="1" applyFill="1" applyBorder="1" applyAlignment="1">
      <alignment/>
    </xf>
    <xf numFmtId="175" fontId="21" fillId="2" borderId="287" xfId="42" applyNumberFormat="1" applyFont="1" applyFill="1" applyBorder="1" applyAlignment="1">
      <alignment/>
    </xf>
    <xf numFmtId="0" fontId="79" fillId="0" borderId="0" xfId="0" applyFont="1" applyAlignment="1">
      <alignment/>
    </xf>
    <xf numFmtId="175" fontId="0" fillId="0" borderId="22" xfId="42" applyNumberFormat="1" applyFont="1" applyBorder="1" applyAlignment="1">
      <alignment/>
    </xf>
    <xf numFmtId="171" fontId="0" fillId="0" borderId="291" xfId="42" applyFont="1" applyBorder="1" applyAlignment="1">
      <alignment/>
    </xf>
    <xf numFmtId="175" fontId="4" fillId="37" borderId="80" xfId="42" applyNumberFormat="1" applyFont="1" applyFill="1" applyBorder="1" applyAlignment="1">
      <alignment horizontal="center"/>
    </xf>
    <xf numFmtId="171" fontId="4" fillId="37" borderId="96" xfId="42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40" borderId="10" xfId="0" applyFont="1" applyFill="1" applyBorder="1" applyAlignment="1">
      <alignment/>
    </xf>
    <xf numFmtId="0" fontId="39" fillId="40" borderId="63" xfId="0" applyFont="1" applyFill="1" applyBorder="1" applyAlignment="1">
      <alignment/>
    </xf>
    <xf numFmtId="0" fontId="39" fillId="40" borderId="292" xfId="0" applyFont="1" applyFill="1" applyBorder="1" applyAlignment="1">
      <alignment horizontal="center"/>
    </xf>
    <xf numFmtId="0" fontId="39" fillId="40" borderId="292" xfId="0" applyFont="1" applyFill="1" applyBorder="1" applyAlignment="1">
      <alignment/>
    </xf>
    <xf numFmtId="0" fontId="39" fillId="40" borderId="120" xfId="0" applyFont="1" applyFill="1" applyBorder="1" applyAlignment="1">
      <alignment/>
    </xf>
    <xf numFmtId="0" fontId="39" fillId="40" borderId="79" xfId="0" applyFont="1" applyFill="1" applyBorder="1" applyAlignment="1">
      <alignment/>
    </xf>
    <xf numFmtId="0" fontId="38" fillId="40" borderId="105" xfId="0" applyFont="1" applyFill="1" applyBorder="1" applyAlignment="1">
      <alignment/>
    </xf>
    <xf numFmtId="0" fontId="39" fillId="40" borderId="239" xfId="0" applyFont="1" applyFill="1" applyBorder="1" applyAlignment="1">
      <alignment horizontal="center"/>
    </xf>
    <xf numFmtId="0" fontId="39" fillId="40" borderId="293" xfId="0" applyFont="1" applyFill="1" applyBorder="1" applyAlignment="1">
      <alignment horizontal="center"/>
    </xf>
    <xf numFmtId="0" fontId="39" fillId="40" borderId="294" xfId="0" applyFont="1" applyFill="1" applyBorder="1" applyAlignment="1">
      <alignment horizontal="center"/>
    </xf>
    <xf numFmtId="0" fontId="39" fillId="40" borderId="295" xfId="0" applyFont="1" applyFill="1" applyBorder="1" applyAlignment="1">
      <alignment horizontal="center"/>
    </xf>
    <xf numFmtId="0" fontId="39" fillId="40" borderId="294" xfId="0" applyFont="1" applyFill="1" applyBorder="1" applyAlignment="1">
      <alignment horizontal="center" shrinkToFit="1"/>
    </xf>
    <xf numFmtId="0" fontId="39" fillId="40" borderId="296" xfId="0" applyFont="1" applyFill="1" applyBorder="1" applyAlignment="1">
      <alignment horizontal="center"/>
    </xf>
    <xf numFmtId="0" fontId="39" fillId="40" borderId="297" xfId="0" applyFont="1" applyFill="1" applyBorder="1" applyAlignment="1">
      <alignment horizontal="center"/>
    </xf>
    <xf numFmtId="0" fontId="39" fillId="40" borderId="298" xfId="0" applyFont="1" applyFill="1" applyBorder="1" applyAlignment="1">
      <alignment horizontal="center"/>
    </xf>
    <xf numFmtId="0" fontId="39" fillId="40" borderId="299" xfId="0" applyFont="1" applyFill="1" applyBorder="1" applyAlignment="1">
      <alignment horizontal="center"/>
    </xf>
    <xf numFmtId="0" fontId="36" fillId="40" borderId="23" xfId="0" applyFont="1" applyFill="1" applyBorder="1" applyAlignment="1">
      <alignment/>
    </xf>
    <xf numFmtId="0" fontId="38" fillId="0" borderId="20" xfId="0" applyFont="1" applyBorder="1" applyAlignment="1">
      <alignment/>
    </xf>
    <xf numFmtId="174" fontId="38" fillId="0" borderId="21" xfId="42" applyNumberFormat="1" applyFont="1" applyBorder="1" applyAlignment="1">
      <alignment/>
    </xf>
    <xf numFmtId="0" fontId="38" fillId="0" borderId="22" xfId="0" applyFont="1" applyBorder="1" applyAlignment="1">
      <alignment/>
    </xf>
    <xf numFmtId="174" fontId="38" fillId="0" borderId="53" xfId="42" applyNumberFormat="1" applyFont="1" applyBorder="1" applyAlignment="1">
      <alignment/>
    </xf>
    <xf numFmtId="171" fontId="38" fillId="0" borderId="21" xfId="42" applyFont="1" applyBorder="1" applyAlignment="1">
      <alignment/>
    </xf>
    <xf numFmtId="0" fontId="38" fillId="0" borderId="34" xfId="0" applyFont="1" applyBorder="1" applyAlignment="1">
      <alignment/>
    </xf>
    <xf numFmtId="173" fontId="39" fillId="33" borderId="36" xfId="42" applyNumberFormat="1" applyFont="1" applyFill="1" applyBorder="1" applyAlignment="1">
      <alignment/>
    </xf>
    <xf numFmtId="174" fontId="39" fillId="33" borderId="70" xfId="42" applyNumberFormat="1" applyFont="1" applyFill="1" applyBorder="1" applyAlignment="1">
      <alignment/>
    </xf>
    <xf numFmtId="0" fontId="38" fillId="40" borderId="25" xfId="0" applyFont="1" applyFill="1" applyBorder="1" applyAlignment="1">
      <alignment/>
    </xf>
    <xf numFmtId="41" fontId="38" fillId="0" borderId="25" xfId="42" applyNumberFormat="1" applyFont="1" applyBorder="1" applyAlignment="1">
      <alignment/>
    </xf>
    <xf numFmtId="171" fontId="38" fillId="0" borderId="25" xfId="42" applyFont="1" applyBorder="1" applyAlignment="1">
      <alignment/>
    </xf>
    <xf numFmtId="173" fontId="39" fillId="33" borderId="37" xfId="42" applyNumberFormat="1" applyFont="1" applyFill="1" applyBorder="1" applyAlignment="1">
      <alignment/>
    </xf>
    <xf numFmtId="174" fontId="39" fillId="33" borderId="98" xfId="42" applyNumberFormat="1" applyFont="1" applyFill="1" applyBorder="1" applyAlignment="1">
      <alignment/>
    </xf>
    <xf numFmtId="0" fontId="39" fillId="40" borderId="25" xfId="0" applyFont="1" applyFill="1" applyBorder="1" applyAlignment="1">
      <alignment/>
    </xf>
    <xf numFmtId="173" fontId="41" fillId="33" borderId="37" xfId="42" applyNumberFormat="1" applyFont="1" applyFill="1" applyBorder="1" applyAlignment="1">
      <alignment/>
    </xf>
    <xf numFmtId="174" fontId="41" fillId="33" borderId="26" xfId="42" applyNumberFormat="1" applyFont="1" applyFill="1" applyBorder="1" applyAlignment="1">
      <alignment/>
    </xf>
    <xf numFmtId="173" fontId="38" fillId="33" borderId="37" xfId="42" applyNumberFormat="1" applyFont="1" applyFill="1" applyBorder="1" applyAlignment="1">
      <alignment/>
    </xf>
    <xf numFmtId="174" fontId="80" fillId="33" borderId="98" xfId="42" applyNumberFormat="1" applyFont="1" applyFill="1" applyBorder="1" applyAlignment="1">
      <alignment/>
    </xf>
    <xf numFmtId="0" fontId="36" fillId="40" borderId="25" xfId="0" applyFont="1" applyFill="1" applyBorder="1" applyAlignment="1">
      <alignment/>
    </xf>
    <xf numFmtId="174" fontId="41" fillId="33" borderId="98" xfId="42" applyNumberFormat="1" applyFont="1" applyFill="1" applyBorder="1" applyAlignment="1">
      <alignment/>
    </xf>
    <xf numFmtId="174" fontId="38" fillId="33" borderId="98" xfId="42" applyNumberFormat="1" applyFont="1" applyFill="1" applyBorder="1" applyAlignment="1">
      <alignment/>
    </xf>
    <xf numFmtId="173" fontId="41" fillId="33" borderId="27" xfId="42" applyNumberFormat="1" applyFont="1" applyFill="1" applyBorder="1" applyAlignment="1">
      <alignment/>
    </xf>
    <xf numFmtId="0" fontId="39" fillId="40" borderId="90" xfId="0" applyFont="1" applyFill="1" applyBorder="1" applyAlignment="1">
      <alignment/>
    </xf>
    <xf numFmtId="173" fontId="41" fillId="33" borderId="37" xfId="0" applyNumberFormat="1" applyFont="1" applyFill="1" applyBorder="1" applyAlignment="1">
      <alignment/>
    </xf>
    <xf numFmtId="173" fontId="41" fillId="33" borderId="27" xfId="0" applyNumberFormat="1" applyFont="1" applyFill="1" applyBorder="1" applyAlignment="1">
      <alignment/>
    </xf>
    <xf numFmtId="0" fontId="38" fillId="40" borderId="90" xfId="0" applyFont="1" applyFill="1" applyBorder="1" applyAlignment="1">
      <alignment/>
    </xf>
    <xf numFmtId="0" fontId="39" fillId="40" borderId="299" xfId="0" applyFont="1" applyFill="1" applyBorder="1" applyAlignment="1">
      <alignment/>
    </xf>
    <xf numFmtId="0" fontId="38" fillId="0" borderId="74" xfId="0" applyFont="1" applyBorder="1" applyAlignment="1">
      <alignment/>
    </xf>
    <xf numFmtId="174" fontId="38" fillId="0" borderId="41" xfId="42" applyNumberFormat="1" applyFont="1" applyBorder="1" applyAlignment="1">
      <alignment/>
    </xf>
    <xf numFmtId="171" fontId="38" fillId="0" borderId="41" xfId="42" applyFont="1" applyBorder="1" applyAlignment="1">
      <alignment/>
    </xf>
    <xf numFmtId="173" fontId="39" fillId="33" borderId="300" xfId="42" applyNumberFormat="1" applyFont="1" applyFill="1" applyBorder="1" applyAlignment="1">
      <alignment/>
    </xf>
    <xf numFmtId="0" fontId="39" fillId="40" borderId="239" xfId="0" applyFont="1" applyFill="1" applyBorder="1" applyAlignment="1">
      <alignment/>
    </xf>
    <xf numFmtId="0" fontId="39" fillId="33" borderId="301" xfId="0" applyFont="1" applyFill="1" applyBorder="1" applyAlignment="1">
      <alignment/>
    </xf>
    <xf numFmtId="43" fontId="39" fillId="33" borderId="301" xfId="42" applyNumberFormat="1" applyFont="1" applyFill="1" applyBorder="1" applyAlignment="1">
      <alignment/>
    </xf>
    <xf numFmtId="173" fontId="39" fillId="33" borderId="301" xfId="42" applyNumberFormat="1" applyFont="1" applyFill="1" applyBorder="1" applyAlignment="1">
      <alignment/>
    </xf>
    <xf numFmtId="171" fontId="39" fillId="33" borderId="301" xfId="42" applyFont="1" applyFill="1" applyBorder="1" applyAlignment="1">
      <alignment/>
    </xf>
    <xf numFmtId="173" fontId="39" fillId="33" borderId="302" xfId="42" applyNumberFormat="1" applyFont="1" applyFill="1" applyBorder="1" applyAlignment="1">
      <alignment/>
    </xf>
    <xf numFmtId="43" fontId="39" fillId="33" borderId="302" xfId="42" applyNumberFormat="1" applyFont="1" applyFill="1" applyBorder="1" applyAlignment="1">
      <alignment/>
    </xf>
    <xf numFmtId="0" fontId="137" fillId="0" borderId="0" xfId="0" applyFont="1" applyAlignment="1">
      <alignment/>
    </xf>
    <xf numFmtId="175" fontId="81" fillId="37" borderId="147" xfId="42" applyNumberFormat="1" applyFont="1" applyFill="1" applyBorder="1" applyAlignment="1">
      <alignment horizontal="center"/>
    </xf>
    <xf numFmtId="171" fontId="81" fillId="37" borderId="147" xfId="42" applyFont="1" applyFill="1" applyBorder="1" applyAlignment="1">
      <alignment horizontal="center"/>
    </xf>
    <xf numFmtId="171" fontId="81" fillId="37" borderId="288" xfId="42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" fillId="34" borderId="288" xfId="0" applyFont="1" applyFill="1" applyBorder="1" applyAlignment="1">
      <alignment/>
    </xf>
    <xf numFmtId="0" fontId="3" fillId="34" borderId="288" xfId="0" applyFont="1" applyFill="1" applyBorder="1" applyAlignment="1">
      <alignment/>
    </xf>
    <xf numFmtId="173" fontId="4" fillId="33" borderId="34" xfId="42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169" fontId="3" fillId="0" borderId="68" xfId="42" applyNumberFormat="1" applyFont="1" applyBorder="1" applyAlignment="1">
      <alignment/>
    </xf>
    <xf numFmtId="37" fontId="3" fillId="0" borderId="68" xfId="42" applyNumberFormat="1" applyFont="1" applyBorder="1" applyAlignment="1">
      <alignment/>
    </xf>
    <xf numFmtId="173" fontId="4" fillId="33" borderId="303" xfId="42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175" fontId="3" fillId="0" borderId="72" xfId="42" applyNumberFormat="1" applyFont="1" applyBorder="1" applyAlignment="1">
      <alignment horizontal="center"/>
    </xf>
    <xf numFmtId="171" fontId="3" fillId="0" borderId="140" xfId="42" applyNumberFormat="1" applyFont="1" applyBorder="1" applyAlignment="1">
      <alignment/>
    </xf>
    <xf numFmtId="0" fontId="4" fillId="34" borderId="146" xfId="0" applyFont="1" applyFill="1" applyBorder="1" applyAlignment="1">
      <alignment/>
    </xf>
    <xf numFmtId="173" fontId="4" fillId="33" borderId="146" xfId="42" applyNumberFormat="1" applyFont="1" applyFill="1" applyBorder="1" applyAlignment="1">
      <alignment/>
    </xf>
    <xf numFmtId="173" fontId="4" fillId="33" borderId="200" xfId="42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6" fillId="34" borderId="146" xfId="0" applyFont="1" applyFill="1" applyBorder="1" applyAlignment="1">
      <alignment/>
    </xf>
    <xf numFmtId="0" fontId="3" fillId="34" borderId="146" xfId="0" applyFont="1" applyFill="1" applyBorder="1" applyAlignment="1">
      <alignment/>
    </xf>
    <xf numFmtId="0" fontId="4" fillId="34" borderId="85" xfId="0" applyFont="1" applyFill="1" applyBorder="1" applyAlignment="1">
      <alignment horizontal="center"/>
    </xf>
    <xf numFmtId="173" fontId="83" fillId="33" borderId="200" xfId="42" applyNumberFormat="1" applyFont="1" applyFill="1" applyBorder="1" applyAlignment="1">
      <alignment/>
    </xf>
    <xf numFmtId="43" fontId="83" fillId="33" borderId="200" xfId="42" applyNumberFormat="1" applyFont="1" applyFill="1" applyBorder="1" applyAlignment="1">
      <alignment/>
    </xf>
    <xf numFmtId="0" fontId="4" fillId="33" borderId="304" xfId="0" applyFont="1" applyFill="1" applyBorder="1" applyAlignment="1">
      <alignment horizontal="center"/>
    </xf>
    <xf numFmtId="0" fontId="4" fillId="33" borderId="305" xfId="0" applyFont="1" applyFill="1" applyBorder="1" applyAlignment="1">
      <alignment horizontal="center"/>
    </xf>
    <xf numFmtId="0" fontId="4" fillId="34" borderId="306" xfId="0" applyFont="1" applyFill="1" applyBorder="1" applyAlignment="1">
      <alignment horizontal="center"/>
    </xf>
    <xf numFmtId="0" fontId="4" fillId="34" borderId="305" xfId="0" applyFont="1" applyFill="1" applyBorder="1" applyAlignment="1">
      <alignment horizontal="center"/>
    </xf>
    <xf numFmtId="0" fontId="4" fillId="34" borderId="307" xfId="0" applyFont="1" applyFill="1" applyBorder="1" applyAlignment="1">
      <alignment horizontal="center"/>
    </xf>
    <xf numFmtId="0" fontId="4" fillId="34" borderId="308" xfId="0" applyFont="1" applyFill="1" applyBorder="1" applyAlignment="1">
      <alignment horizontal="center"/>
    </xf>
    <xf numFmtId="0" fontId="4" fillId="34" borderId="309" xfId="0" applyFont="1" applyFill="1" applyBorder="1" applyAlignment="1">
      <alignment horizontal="center"/>
    </xf>
    <xf numFmtId="0" fontId="4" fillId="34" borderId="310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74" fontId="3" fillId="0" borderId="0" xfId="42" applyNumberFormat="1" applyFont="1" applyFill="1" applyBorder="1" applyAlignment="1">
      <alignment vertical="top"/>
    </xf>
    <xf numFmtId="173" fontId="6" fillId="0" borderId="268" xfId="42" applyNumberFormat="1" applyFont="1" applyBorder="1" applyAlignment="1">
      <alignment/>
    </xf>
    <xf numFmtId="171" fontId="6" fillId="0" borderId="268" xfId="42" applyFont="1" applyBorder="1" applyAlignment="1">
      <alignment/>
    </xf>
    <xf numFmtId="173" fontId="6" fillId="33" borderId="268" xfId="42" applyNumberFormat="1" applyFont="1" applyFill="1" applyBorder="1" applyAlignment="1">
      <alignment/>
    </xf>
    <xf numFmtId="41" fontId="6" fillId="0" borderId="268" xfId="42" applyNumberFormat="1" applyFont="1" applyFill="1" applyBorder="1" applyAlignment="1">
      <alignment/>
    </xf>
    <xf numFmtId="171" fontId="6" fillId="0" borderId="268" xfId="42" applyFont="1" applyFill="1" applyBorder="1" applyAlignment="1">
      <alignment/>
    </xf>
    <xf numFmtId="173" fontId="6" fillId="0" borderId="268" xfId="42" applyNumberFormat="1" applyFont="1" applyFill="1" applyBorder="1" applyAlignment="1">
      <alignment/>
    </xf>
    <xf numFmtId="175" fontId="6" fillId="33" borderId="268" xfId="42" applyNumberFormat="1" applyFont="1" applyFill="1" applyBorder="1" applyAlignment="1">
      <alignment/>
    </xf>
    <xf numFmtId="175" fontId="6" fillId="0" borderId="268" xfId="42" applyNumberFormat="1" applyFont="1" applyFill="1" applyBorder="1" applyAlignment="1">
      <alignment horizontal="center"/>
    </xf>
    <xf numFmtId="175" fontId="6" fillId="19" borderId="268" xfId="42" applyNumberFormat="1" applyFont="1" applyFill="1" applyBorder="1" applyAlignment="1">
      <alignment horizontal="center" vertical="top" wrapText="1"/>
    </xf>
    <xf numFmtId="173" fontId="6" fillId="38" borderId="268" xfId="42" applyNumberFormat="1" applyFont="1" applyFill="1" applyBorder="1" applyAlignment="1">
      <alignment/>
    </xf>
    <xf numFmtId="171" fontId="6" fillId="38" borderId="268" xfId="42" applyFont="1" applyFill="1" applyBorder="1" applyAlignment="1">
      <alignment/>
    </xf>
    <xf numFmtId="173" fontId="6" fillId="19" borderId="268" xfId="42" applyNumberFormat="1" applyFont="1" applyFill="1" applyBorder="1" applyAlignment="1">
      <alignment/>
    </xf>
    <xf numFmtId="0" fontId="7" fillId="34" borderId="137" xfId="0" applyFont="1" applyFill="1" applyBorder="1" applyAlignment="1">
      <alignment horizontal="center"/>
    </xf>
    <xf numFmtId="0" fontId="7" fillId="34" borderId="311" xfId="0" applyFont="1" applyFill="1" applyBorder="1" applyAlignment="1">
      <alignment/>
    </xf>
    <xf numFmtId="0" fontId="7" fillId="34" borderId="312" xfId="0" applyFont="1" applyFill="1" applyBorder="1" applyAlignment="1">
      <alignment/>
    </xf>
    <xf numFmtId="0" fontId="7" fillId="34" borderId="80" xfId="0" applyFont="1" applyFill="1" applyBorder="1" applyAlignment="1">
      <alignment horizontal="center"/>
    </xf>
    <xf numFmtId="0" fontId="7" fillId="41" borderId="80" xfId="0" applyFont="1" applyFill="1" applyBorder="1" applyAlignment="1">
      <alignment horizontal="center"/>
    </xf>
    <xf numFmtId="0" fontId="7" fillId="34" borderId="286" xfId="0" applyFont="1" applyFill="1" applyBorder="1" applyAlignment="1">
      <alignment horizontal="center"/>
    </xf>
    <xf numFmtId="173" fontId="6" fillId="0" borderId="313" xfId="42" applyNumberFormat="1" applyFont="1" applyBorder="1" applyAlignment="1">
      <alignment/>
    </xf>
    <xf numFmtId="171" fontId="6" fillId="0" borderId="313" xfId="42" applyFont="1" applyBorder="1" applyAlignment="1">
      <alignment/>
    </xf>
    <xf numFmtId="173" fontId="6" fillId="33" borderId="313" xfId="42" applyNumberFormat="1" applyFont="1" applyFill="1" applyBorder="1" applyAlignment="1">
      <alignment/>
    </xf>
    <xf numFmtId="171" fontId="6" fillId="33" borderId="285" xfId="42" applyFont="1" applyFill="1" applyBorder="1" applyAlignment="1">
      <alignment/>
    </xf>
    <xf numFmtId="0" fontId="7" fillId="34" borderId="269" xfId="0" applyFont="1" applyFill="1" applyBorder="1" applyAlignment="1">
      <alignment/>
    </xf>
    <xf numFmtId="0" fontId="7" fillId="34" borderId="137" xfId="0" applyFont="1" applyFill="1" applyBorder="1" applyAlignment="1">
      <alignment/>
    </xf>
    <xf numFmtId="0" fontId="7" fillId="34" borderId="146" xfId="0" applyFont="1" applyFill="1" applyBorder="1" applyAlignment="1">
      <alignment horizontal="center"/>
    </xf>
    <xf numFmtId="0" fontId="7" fillId="34" borderId="303" xfId="0" applyFont="1" applyFill="1" applyBorder="1" applyAlignment="1">
      <alignment horizontal="center"/>
    </xf>
    <xf numFmtId="0" fontId="7" fillId="34" borderId="288" xfId="0" applyFont="1" applyFill="1" applyBorder="1" applyAlignment="1">
      <alignment horizontal="center"/>
    </xf>
    <xf numFmtId="0" fontId="6" fillId="41" borderId="83" xfId="0" applyFont="1" applyFill="1" applyBorder="1" applyAlignment="1">
      <alignment horizontal="center"/>
    </xf>
    <xf numFmtId="174" fontId="7" fillId="38" borderId="314" xfId="42" applyNumberFormat="1" applyFont="1" applyFill="1" applyBorder="1" applyAlignment="1">
      <alignment/>
    </xf>
    <xf numFmtId="174" fontId="7" fillId="19" borderId="314" xfId="42" applyNumberFormat="1" applyFont="1" applyFill="1" applyBorder="1" applyAlignment="1">
      <alignment/>
    </xf>
    <xf numFmtId="43" fontId="7" fillId="19" borderId="84" xfId="42" applyNumberFormat="1" applyFont="1" applyFill="1" applyBorder="1" applyAlignment="1">
      <alignment/>
    </xf>
    <xf numFmtId="0" fontId="7" fillId="19" borderId="147" xfId="0" applyFont="1" applyFill="1" applyBorder="1" applyAlignment="1">
      <alignment horizontal="center"/>
    </xf>
    <xf numFmtId="173" fontId="7" fillId="19" borderId="284" xfId="42" applyNumberFormat="1" applyFont="1" applyFill="1" applyBorder="1" applyAlignment="1">
      <alignment/>
    </xf>
    <xf numFmtId="174" fontId="7" fillId="19" borderId="284" xfId="42" applyNumberFormat="1" applyFont="1" applyFill="1" applyBorder="1" applyAlignment="1">
      <alignment/>
    </xf>
    <xf numFmtId="0" fontId="16" fillId="39" borderId="315" xfId="0" applyFont="1" applyFill="1" applyBorder="1" applyAlignment="1">
      <alignment horizontal="center"/>
    </xf>
    <xf numFmtId="173" fontId="22" fillId="38" borderId="108" xfId="42" applyNumberFormat="1" applyFont="1" applyFill="1" applyBorder="1" applyAlignment="1">
      <alignment/>
    </xf>
    <xf numFmtId="173" fontId="22" fillId="38" borderId="142" xfId="42" applyNumberFormat="1" applyFont="1" applyFill="1" applyBorder="1" applyAlignment="1">
      <alignment/>
    </xf>
    <xf numFmtId="173" fontId="22" fillId="38" borderId="316" xfId="42" applyNumberFormat="1" applyFont="1" applyFill="1" applyBorder="1" applyAlignment="1">
      <alignment/>
    </xf>
    <xf numFmtId="173" fontId="22" fillId="38" borderId="317" xfId="42" applyNumberFormat="1" applyFont="1" applyFill="1" applyBorder="1" applyAlignment="1">
      <alignment/>
    </xf>
    <xf numFmtId="173" fontId="22" fillId="38" borderId="72" xfId="42" applyNumberFormat="1" applyFont="1" applyFill="1" applyBorder="1" applyAlignment="1">
      <alignment/>
    </xf>
    <xf numFmtId="4" fontId="38" fillId="38" borderId="0" xfId="42" applyNumberFormat="1" applyFont="1" applyFill="1" applyBorder="1" applyAlignment="1">
      <alignment/>
    </xf>
    <xf numFmtId="173" fontId="22" fillId="19" borderId="318" xfId="42" applyNumberFormat="1" applyFont="1" applyFill="1" applyBorder="1" applyAlignment="1">
      <alignment/>
    </xf>
    <xf numFmtId="171" fontId="22" fillId="19" borderId="108" xfId="42" applyFont="1" applyFill="1" applyBorder="1" applyAlignment="1">
      <alignment/>
    </xf>
    <xf numFmtId="175" fontId="53" fillId="0" borderId="25" xfId="42" applyNumberFormat="1" applyFont="1" applyBorder="1" applyAlignment="1">
      <alignment/>
    </xf>
    <xf numFmtId="175" fontId="53" fillId="0" borderId="50" xfId="42" applyNumberFormat="1" applyFont="1" applyBorder="1" applyAlignment="1">
      <alignment/>
    </xf>
    <xf numFmtId="175" fontId="52" fillId="37" borderId="92" xfId="42" applyNumberFormat="1" applyFont="1" applyFill="1" applyBorder="1" applyAlignment="1">
      <alignment horizontal="right"/>
    </xf>
    <xf numFmtId="0" fontId="53" fillId="0" borderId="92" xfId="0" applyFont="1" applyBorder="1" applyAlignment="1">
      <alignment/>
    </xf>
    <xf numFmtId="175" fontId="52" fillId="37" borderId="92" xfId="42" applyNumberFormat="1" applyFont="1" applyFill="1" applyBorder="1" applyAlignment="1">
      <alignment/>
    </xf>
    <xf numFmtId="173" fontId="53" fillId="0" borderId="25" xfId="42" applyNumberFormat="1" applyFont="1" applyFill="1" applyBorder="1" applyAlignment="1">
      <alignment/>
    </xf>
    <xf numFmtId="173" fontId="53" fillId="0" borderId="50" xfId="42" applyNumberFormat="1" applyFont="1" applyFill="1" applyBorder="1" applyAlignment="1">
      <alignment/>
    </xf>
    <xf numFmtId="173" fontId="52" fillId="37" borderId="92" xfId="0" applyNumberFormat="1" applyFont="1" applyFill="1" applyBorder="1" applyAlignment="1">
      <alignment/>
    </xf>
    <xf numFmtId="175" fontId="53" fillId="0" borderId="25" xfId="42" applyNumberFormat="1" applyFont="1" applyFill="1" applyBorder="1" applyAlignment="1">
      <alignment/>
    </xf>
    <xf numFmtId="175" fontId="53" fillId="0" borderId="50" xfId="42" applyNumberFormat="1" applyFont="1" applyFill="1" applyBorder="1" applyAlignment="1">
      <alignment/>
    </xf>
    <xf numFmtId="175" fontId="53" fillId="0" borderId="15" xfId="42" applyNumberFormat="1" applyFont="1" applyBorder="1" applyAlignment="1">
      <alignment/>
    </xf>
    <xf numFmtId="173" fontId="52" fillId="33" borderId="46" xfId="42" applyNumberFormat="1" applyFont="1" applyFill="1" applyBorder="1" applyAlignment="1">
      <alignment/>
    </xf>
    <xf numFmtId="175" fontId="53" fillId="36" borderId="98" xfId="42" applyNumberFormat="1" applyFont="1" applyFill="1" applyBorder="1" applyAlignment="1">
      <alignment/>
    </xf>
    <xf numFmtId="0" fontId="53" fillId="0" borderId="289" xfId="0" applyFont="1" applyBorder="1" applyAlignment="1">
      <alignment/>
    </xf>
    <xf numFmtId="0" fontId="53" fillId="0" borderId="96" xfId="0" applyFont="1" applyBorder="1" applyAlignment="1">
      <alignment/>
    </xf>
    <xf numFmtId="0" fontId="53" fillId="42" borderId="96" xfId="0" applyFont="1" applyFill="1" applyBorder="1" applyAlignment="1">
      <alignment/>
    </xf>
    <xf numFmtId="0" fontId="53" fillId="19" borderId="290" xfId="0" applyFont="1" applyFill="1" applyBorder="1" applyAlignment="1">
      <alignment/>
    </xf>
    <xf numFmtId="0" fontId="52" fillId="42" borderId="96" xfId="0" applyFont="1" applyFill="1" applyBorder="1" applyAlignment="1">
      <alignment/>
    </xf>
    <xf numFmtId="171" fontId="22" fillId="0" borderId="50" xfId="42" applyFont="1" applyBorder="1" applyAlignment="1">
      <alignment/>
    </xf>
    <xf numFmtId="171" fontId="22" fillId="0" borderId="15" xfId="42" applyFont="1" applyBorder="1" applyAlignment="1">
      <alignment/>
    </xf>
    <xf numFmtId="171" fontId="22" fillId="0" borderId="92" xfId="42" applyFont="1" applyBorder="1" applyAlignment="1">
      <alignment/>
    </xf>
    <xf numFmtId="171" fontId="22" fillId="0" borderId="23" xfId="42" applyFont="1" applyBorder="1" applyAlignment="1">
      <alignment/>
    </xf>
    <xf numFmtId="171" fontId="22" fillId="36" borderId="98" xfId="42" applyNumberFormat="1" applyFont="1" applyFill="1" applyBorder="1" applyAlignment="1">
      <alignment/>
    </xf>
    <xf numFmtId="0" fontId="22" fillId="0" borderId="54" xfId="0" applyFont="1" applyBorder="1" applyAlignment="1">
      <alignment/>
    </xf>
    <xf numFmtId="0" fontId="16" fillId="0" borderId="319" xfId="0" applyFont="1" applyBorder="1" applyAlignment="1">
      <alignment horizontal="center"/>
    </xf>
    <xf numFmtId="0" fontId="16" fillId="33" borderId="232" xfId="0" applyFont="1" applyFill="1" applyBorder="1" applyAlignment="1">
      <alignment/>
    </xf>
    <xf numFmtId="0" fontId="16" fillId="33" borderId="320" xfId="0" applyFont="1" applyFill="1" applyBorder="1" applyAlignment="1">
      <alignment horizontal="center"/>
    </xf>
    <xf numFmtId="171" fontId="22" fillId="36" borderId="24" xfId="42" applyFont="1" applyFill="1" applyBorder="1" applyAlignment="1">
      <alignment/>
    </xf>
    <xf numFmtId="0" fontId="22" fillId="0" borderId="107" xfId="0" applyFont="1" applyBorder="1" applyAlignment="1">
      <alignment/>
    </xf>
    <xf numFmtId="0" fontId="16" fillId="0" borderId="321" xfId="0" applyFont="1" applyBorder="1" applyAlignment="1">
      <alignment horizontal="center"/>
    </xf>
    <xf numFmtId="171" fontId="22" fillId="0" borderId="259" xfId="42" applyFont="1" applyBorder="1" applyAlignment="1">
      <alignment/>
    </xf>
    <xf numFmtId="0" fontId="53" fillId="43" borderId="96" xfId="0" applyFont="1" applyFill="1" applyBorder="1" applyAlignment="1">
      <alignment/>
    </xf>
    <xf numFmtId="171" fontId="53" fillId="19" borderId="290" xfId="42" applyFont="1" applyFill="1" applyBorder="1" applyAlignment="1">
      <alignment/>
    </xf>
    <xf numFmtId="171" fontId="3" fillId="0" borderId="34" xfId="42" applyNumberFormat="1" applyFont="1" applyBorder="1" applyAlignment="1">
      <alignment/>
    </xf>
    <xf numFmtId="175" fontId="4" fillId="38" borderId="68" xfId="42" applyNumberFormat="1" applyFont="1" applyFill="1" applyBorder="1" applyAlignment="1">
      <alignment horizontal="center"/>
    </xf>
    <xf numFmtId="37" fontId="3" fillId="38" borderId="20" xfId="42" applyNumberFormat="1" applyFont="1" applyFill="1" applyBorder="1" applyAlignment="1">
      <alignment horizontal="right"/>
    </xf>
    <xf numFmtId="175" fontId="3" fillId="38" borderId="20" xfId="42" applyNumberFormat="1" applyFont="1" applyFill="1" applyBorder="1" applyAlignment="1">
      <alignment horizontal="center"/>
    </xf>
    <xf numFmtId="175" fontId="3" fillId="38" borderId="68" xfId="42" applyNumberFormat="1" applyFont="1" applyFill="1" applyBorder="1" applyAlignment="1">
      <alignment horizontal="center"/>
    </xf>
    <xf numFmtId="173" fontId="3" fillId="38" borderId="67" xfId="42" applyNumberFormat="1" applyFont="1" applyFill="1" applyBorder="1" applyAlignment="1">
      <alignment/>
    </xf>
    <xf numFmtId="173" fontId="3" fillId="38" borderId="37" xfId="42" applyNumberFormat="1" applyFont="1" applyFill="1" applyBorder="1" applyAlignment="1">
      <alignment/>
    </xf>
    <xf numFmtId="173" fontId="3" fillId="38" borderId="68" xfId="42" applyNumberFormat="1" applyFont="1" applyFill="1" applyBorder="1" applyAlignment="1">
      <alignment/>
    </xf>
    <xf numFmtId="0" fontId="4" fillId="41" borderId="33" xfId="0" applyFont="1" applyFill="1" applyBorder="1" applyAlignment="1">
      <alignment horizontal="center"/>
    </xf>
    <xf numFmtId="0" fontId="4" fillId="41" borderId="308" xfId="0" applyFont="1" applyFill="1" applyBorder="1" applyAlignment="1">
      <alignment horizontal="center"/>
    </xf>
    <xf numFmtId="0" fontId="4" fillId="41" borderId="309" xfId="0" applyFont="1" applyFill="1" applyBorder="1" applyAlignment="1">
      <alignment horizontal="center"/>
    </xf>
    <xf numFmtId="43" fontId="3" fillId="38" borderId="322" xfId="42" applyNumberFormat="1" applyFont="1" applyFill="1" applyBorder="1" applyAlignment="1">
      <alignment/>
    </xf>
    <xf numFmtId="43" fontId="3" fillId="38" borderId="38" xfId="42" applyNumberFormat="1" applyFont="1" applyFill="1" applyBorder="1" applyAlignment="1">
      <alignment/>
    </xf>
    <xf numFmtId="171" fontId="4" fillId="38" borderId="140" xfId="42" applyNumberFormat="1" applyFont="1" applyFill="1" applyBorder="1" applyAlignment="1">
      <alignment/>
    </xf>
    <xf numFmtId="0" fontId="4" fillId="41" borderId="69" xfId="0" applyFont="1" applyFill="1" applyBorder="1" applyAlignment="1">
      <alignment horizontal="center"/>
    </xf>
    <xf numFmtId="43" fontId="3" fillId="38" borderId="140" xfId="42" applyNumberFormat="1" applyFont="1" applyFill="1" applyBorder="1" applyAlignment="1">
      <alignment/>
    </xf>
    <xf numFmtId="0" fontId="0" fillId="19" borderId="147" xfId="0" applyFill="1" applyBorder="1" applyAlignment="1">
      <alignment/>
    </xf>
    <xf numFmtId="0" fontId="0" fillId="19" borderId="149" xfId="0" applyFill="1" applyBorder="1" applyAlignment="1">
      <alignment/>
    </xf>
    <xf numFmtId="175" fontId="3" fillId="38" borderId="288" xfId="42" applyNumberFormat="1" applyFont="1" applyFill="1" applyBorder="1" applyAlignment="1">
      <alignment horizontal="center"/>
    </xf>
    <xf numFmtId="39" fontId="3" fillId="38" borderId="71" xfId="42" applyNumberFormat="1" applyFont="1" applyFill="1" applyBorder="1" applyAlignment="1">
      <alignment/>
    </xf>
    <xf numFmtId="171" fontId="3" fillId="38" borderId="71" xfId="42" applyNumberFormat="1" applyFont="1" applyFill="1" applyBorder="1" applyAlignment="1">
      <alignment/>
    </xf>
    <xf numFmtId="171" fontId="3" fillId="38" borderId="140" xfId="42" applyNumberFormat="1" applyFont="1" applyFill="1" applyBorder="1" applyAlignment="1">
      <alignment/>
    </xf>
    <xf numFmtId="171" fontId="3" fillId="38" borderId="34" xfId="42" applyNumberFormat="1" applyFont="1" applyFill="1" applyBorder="1" applyAlignment="1">
      <alignment/>
    </xf>
    <xf numFmtId="0" fontId="0" fillId="0" borderId="314" xfId="0" applyBorder="1" applyAlignment="1">
      <alignment/>
    </xf>
    <xf numFmtId="0" fontId="4" fillId="19" borderId="323" xfId="0" applyFont="1" applyFill="1" applyBorder="1" applyAlignment="1">
      <alignment horizontal="center"/>
    </xf>
    <xf numFmtId="0" fontId="4" fillId="19" borderId="324" xfId="0" applyFont="1" applyFill="1" applyBorder="1" applyAlignment="1">
      <alignment horizontal="center"/>
    </xf>
    <xf numFmtId="171" fontId="0" fillId="19" borderId="286" xfId="42" applyFont="1" applyFill="1" applyBorder="1" applyAlignment="1">
      <alignment/>
    </xf>
    <xf numFmtId="171" fontId="0" fillId="19" borderId="285" xfId="42" applyFont="1" applyFill="1" applyBorder="1" applyAlignment="1">
      <alignment/>
    </xf>
    <xf numFmtId="171" fontId="0" fillId="19" borderId="80" xfId="42" applyFont="1" applyFill="1" applyBorder="1" applyAlignment="1">
      <alignment/>
    </xf>
    <xf numFmtId="171" fontId="0" fillId="19" borderId="81" xfId="42" applyFont="1" applyFill="1" applyBorder="1" applyAlignment="1">
      <alignment/>
    </xf>
    <xf numFmtId="171" fontId="0" fillId="19" borderId="83" xfId="42" applyFont="1" applyFill="1" applyBorder="1" applyAlignment="1">
      <alignment/>
    </xf>
    <xf numFmtId="171" fontId="0" fillId="19" borderId="84" xfId="42" applyFont="1" applyFill="1" applyBorder="1" applyAlignment="1">
      <alignment/>
    </xf>
    <xf numFmtId="171" fontId="21" fillId="19" borderId="147" xfId="42" applyFont="1" applyFill="1" applyBorder="1" applyAlignment="1">
      <alignment/>
    </xf>
    <xf numFmtId="171" fontId="21" fillId="19" borderId="149" xfId="42" applyFont="1" applyFill="1" applyBorder="1" applyAlignment="1">
      <alignment/>
    </xf>
    <xf numFmtId="171" fontId="0" fillId="19" borderId="317" xfId="42" applyFont="1" applyFill="1" applyBorder="1" applyAlignment="1">
      <alignment/>
    </xf>
    <xf numFmtId="171" fontId="0" fillId="19" borderId="142" xfId="42" applyFont="1" applyFill="1" applyBorder="1" applyAlignment="1">
      <alignment/>
    </xf>
    <xf numFmtId="171" fontId="21" fillId="19" borderId="146" xfId="42" applyFont="1" applyFill="1" applyBorder="1" applyAlignment="1">
      <alignment/>
    </xf>
    <xf numFmtId="171" fontId="21" fillId="19" borderId="148" xfId="42" applyFont="1" applyFill="1" applyBorder="1" applyAlignment="1">
      <alignment/>
    </xf>
    <xf numFmtId="171" fontId="0" fillId="0" borderId="0" xfId="42" applyFont="1" applyAlignment="1">
      <alignment/>
    </xf>
    <xf numFmtId="171" fontId="4" fillId="41" borderId="33" xfId="42" applyFont="1" applyFill="1" applyBorder="1" applyAlignment="1">
      <alignment horizontal="center"/>
    </xf>
    <xf numFmtId="171" fontId="4" fillId="41" borderId="69" xfId="42" applyFont="1" applyFill="1" applyBorder="1" applyAlignment="1">
      <alignment horizontal="center"/>
    </xf>
    <xf numFmtId="171" fontId="0" fillId="19" borderId="313" xfId="42" applyFont="1" applyFill="1" applyBorder="1" applyAlignment="1">
      <alignment/>
    </xf>
    <xf numFmtId="171" fontId="0" fillId="19" borderId="268" xfId="42" applyFont="1" applyFill="1" applyBorder="1" applyAlignment="1">
      <alignment/>
    </xf>
    <xf numFmtId="171" fontId="0" fillId="19" borderId="314" xfId="42" applyFont="1" applyFill="1" applyBorder="1" applyAlignment="1">
      <alignment/>
    </xf>
    <xf numFmtId="171" fontId="0" fillId="19" borderId="316" xfId="42" applyFont="1" applyFill="1" applyBorder="1" applyAlignment="1">
      <alignment/>
    </xf>
    <xf numFmtId="43" fontId="7" fillId="19" borderId="149" xfId="42" applyNumberFormat="1" applyFont="1" applyFill="1" applyBorder="1" applyAlignment="1">
      <alignment/>
    </xf>
    <xf numFmtId="0" fontId="84" fillId="38" borderId="240" xfId="0" applyFont="1" applyFill="1" applyBorder="1" applyAlignment="1">
      <alignment/>
    </xf>
    <xf numFmtId="0" fontId="84" fillId="38" borderId="240" xfId="0" applyFont="1" applyFill="1" applyBorder="1" applyAlignment="1">
      <alignment horizontal="center"/>
    </xf>
    <xf numFmtId="0" fontId="84" fillId="38" borderId="275" xfId="0" applyFont="1" applyFill="1" applyBorder="1" applyAlignment="1">
      <alignment horizontal="center"/>
    </xf>
    <xf numFmtId="0" fontId="84" fillId="38" borderId="243" xfId="0" applyFont="1" applyFill="1" applyBorder="1" applyAlignment="1">
      <alignment horizontal="center"/>
    </xf>
    <xf numFmtId="0" fontId="85" fillId="38" borderId="254" xfId="0" applyFont="1" applyFill="1" applyBorder="1" applyAlignment="1">
      <alignment/>
    </xf>
    <xf numFmtId="0" fontId="85" fillId="38" borderId="253" xfId="0" applyFont="1" applyFill="1" applyBorder="1" applyAlignment="1">
      <alignment/>
    </xf>
    <xf numFmtId="0" fontId="85" fillId="38" borderId="116" xfId="0" applyFont="1" applyFill="1" applyBorder="1" applyAlignment="1">
      <alignment/>
    </xf>
    <xf numFmtId="0" fontId="85" fillId="38" borderId="325" xfId="0" applyFont="1" applyFill="1" applyBorder="1" applyAlignment="1">
      <alignment/>
    </xf>
    <xf numFmtId="171" fontId="85" fillId="38" borderId="291" xfId="42" applyFont="1" applyFill="1" applyBorder="1" applyAlignment="1">
      <alignment/>
    </xf>
    <xf numFmtId="0" fontId="85" fillId="38" borderId="117" xfId="0" applyFont="1" applyFill="1" applyBorder="1" applyAlignment="1">
      <alignment/>
    </xf>
    <xf numFmtId="0" fontId="85" fillId="38" borderId="80" xfId="0" applyFont="1" applyFill="1" applyBorder="1" applyAlignment="1">
      <alignment/>
    </xf>
    <xf numFmtId="171" fontId="85" fillId="38" borderId="81" xfId="42" applyFont="1" applyFill="1" applyBorder="1" applyAlignment="1">
      <alignment/>
    </xf>
    <xf numFmtId="2" fontId="85" fillId="38" borderId="81" xfId="0" applyNumberFormat="1" applyFont="1" applyFill="1" applyBorder="1" applyAlignment="1">
      <alignment/>
    </xf>
    <xf numFmtId="0" fontId="20" fillId="38" borderId="107" xfId="0" applyFont="1" applyFill="1" applyBorder="1" applyAlignment="1">
      <alignment/>
    </xf>
    <xf numFmtId="0" fontId="20" fillId="38" borderId="116" xfId="0" applyFont="1" applyFill="1" applyBorder="1" applyAlignment="1">
      <alignment/>
    </xf>
    <xf numFmtId="0" fontId="86" fillId="38" borderId="117" xfId="0" applyFont="1" applyFill="1" applyBorder="1" applyAlignment="1">
      <alignment horizontal="center" vertical="top" wrapText="1"/>
    </xf>
    <xf numFmtId="0" fontId="86" fillId="38" borderId="81" xfId="0" applyFont="1" applyFill="1" applyBorder="1" applyAlignment="1">
      <alignment horizontal="center" vertical="top" wrapText="1"/>
    </xf>
    <xf numFmtId="0" fontId="20" fillId="38" borderId="117" xfId="0" applyFont="1" applyFill="1" applyBorder="1" applyAlignment="1">
      <alignment/>
    </xf>
    <xf numFmtId="171" fontId="86" fillId="38" borderId="80" xfId="42" applyFont="1" applyFill="1" applyBorder="1" applyAlignment="1">
      <alignment horizontal="center" vertical="top" wrapText="1"/>
    </xf>
    <xf numFmtId="171" fontId="86" fillId="38" borderId="81" xfId="42" applyFont="1" applyFill="1" applyBorder="1" applyAlignment="1">
      <alignment horizontal="right" vertical="top" wrapText="1"/>
    </xf>
    <xf numFmtId="175" fontId="86" fillId="38" borderId="81" xfId="42" applyNumberFormat="1" applyFont="1" applyFill="1" applyBorder="1" applyAlignment="1">
      <alignment horizontal="center" vertical="top" wrapText="1"/>
    </xf>
    <xf numFmtId="175" fontId="86" fillId="38" borderId="80" xfId="42" applyNumberFormat="1" applyFont="1" applyFill="1" applyBorder="1" applyAlignment="1">
      <alignment horizontal="center"/>
    </xf>
    <xf numFmtId="171" fontId="86" fillId="38" borderId="82" xfId="0" applyNumberFormat="1" applyFont="1" applyFill="1" applyBorder="1" applyAlignment="1">
      <alignment vertical="top" wrapText="1"/>
    </xf>
    <xf numFmtId="0" fontId="20" fillId="38" borderId="131" xfId="0" applyFont="1" applyFill="1" applyBorder="1" applyAlignment="1">
      <alignment/>
    </xf>
    <xf numFmtId="0" fontId="20" fillId="38" borderId="326" xfId="0" applyFont="1" applyFill="1" applyBorder="1" applyAlignment="1">
      <alignment/>
    </xf>
    <xf numFmtId="175" fontId="86" fillId="38" borderId="327" xfId="42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top" wrapText="1"/>
    </xf>
    <xf numFmtId="0" fontId="11" fillId="38" borderId="328" xfId="0" applyFont="1" applyFill="1" applyBorder="1" applyAlignment="1">
      <alignment horizontal="center" vertical="top" wrapText="1"/>
    </xf>
    <xf numFmtId="0" fontId="11" fillId="38" borderId="329" xfId="0" applyFont="1" applyFill="1" applyBorder="1" applyAlignment="1">
      <alignment horizontal="center" vertical="top" wrapText="1"/>
    </xf>
    <xf numFmtId="0" fontId="16" fillId="38" borderId="78" xfId="0" applyFont="1" applyFill="1" applyBorder="1" applyAlignment="1">
      <alignment horizontal="center" vertical="top" wrapText="1"/>
    </xf>
    <xf numFmtId="0" fontId="16" fillId="38" borderId="35" xfId="0" applyFont="1" applyFill="1" applyBorder="1" applyAlignment="1">
      <alignment horizontal="center" vertical="top" wrapText="1"/>
    </xf>
    <xf numFmtId="0" fontId="16" fillId="38" borderId="103" xfId="0" applyFont="1" applyFill="1" applyBorder="1" applyAlignment="1">
      <alignment horizontal="center" vertical="top" wrapText="1"/>
    </xf>
    <xf numFmtId="0" fontId="16" fillId="38" borderId="176" xfId="0" applyFont="1" applyFill="1" applyBorder="1" applyAlignment="1">
      <alignment horizontal="center" vertical="top" wrapText="1"/>
    </xf>
    <xf numFmtId="0" fontId="16" fillId="38" borderId="102" xfId="0" applyFont="1" applyFill="1" applyBorder="1" applyAlignment="1">
      <alignment horizontal="center" vertical="top" wrapText="1"/>
    </xf>
    <xf numFmtId="0" fontId="16" fillId="38" borderId="179" xfId="0" applyFont="1" applyFill="1" applyBorder="1" applyAlignment="1">
      <alignment horizontal="center" vertical="top" wrapText="1"/>
    </xf>
    <xf numFmtId="0" fontId="16" fillId="38" borderId="178" xfId="0" applyFont="1" applyFill="1" applyBorder="1" applyAlignment="1">
      <alignment horizontal="center" vertical="top" wrapText="1"/>
    </xf>
    <xf numFmtId="0" fontId="71" fillId="38" borderId="328" xfId="0" applyFont="1" applyFill="1" applyBorder="1" applyAlignment="1">
      <alignment horizontal="center" vertical="top" wrapText="1"/>
    </xf>
    <xf numFmtId="0" fontId="71" fillId="38" borderId="329" xfId="0" applyFont="1" applyFill="1" applyBorder="1" applyAlignment="1">
      <alignment horizontal="center" vertical="top" wrapText="1"/>
    </xf>
    <xf numFmtId="0" fontId="45" fillId="38" borderId="330" xfId="0" applyFont="1" applyFill="1" applyBorder="1" applyAlignment="1">
      <alignment horizontal="center" vertical="top" wrapText="1"/>
    </xf>
    <xf numFmtId="0" fontId="45" fillId="38" borderId="331" xfId="0" applyFont="1" applyFill="1" applyBorder="1" applyAlignment="1">
      <alignment horizontal="center" vertical="top" wrapText="1"/>
    </xf>
    <xf numFmtId="0" fontId="45" fillId="38" borderId="332" xfId="0" applyFont="1" applyFill="1" applyBorder="1" applyAlignment="1">
      <alignment horizontal="center" vertical="top" wrapText="1"/>
    </xf>
    <xf numFmtId="0" fontId="45" fillId="38" borderId="333" xfId="0" applyFont="1" applyFill="1" applyBorder="1" applyAlignment="1">
      <alignment horizontal="center" vertical="top" wrapText="1"/>
    </xf>
    <xf numFmtId="0" fontId="45" fillId="38" borderId="334" xfId="0" applyFont="1" applyFill="1" applyBorder="1" applyAlignment="1">
      <alignment horizontal="center" vertical="top" wrapText="1"/>
    </xf>
    <xf numFmtId="0" fontId="45" fillId="38" borderId="291" xfId="0" applyFont="1" applyFill="1" applyBorder="1" applyAlignment="1">
      <alignment horizontal="center" vertical="top" wrapText="1"/>
    </xf>
    <xf numFmtId="0" fontId="75" fillId="38" borderId="332" xfId="0" applyFont="1" applyFill="1" applyBorder="1" applyAlignment="1">
      <alignment horizontal="center" vertical="top" wrapText="1"/>
    </xf>
    <xf numFmtId="0" fontId="75" fillId="38" borderId="333" xfId="0" applyFont="1" applyFill="1" applyBorder="1" applyAlignment="1">
      <alignment horizontal="center" vertical="top" wrapText="1"/>
    </xf>
    <xf numFmtId="0" fontId="75" fillId="38" borderId="334" xfId="0" applyFont="1" applyFill="1" applyBorder="1" applyAlignment="1">
      <alignment horizontal="center" vertical="top" wrapText="1"/>
    </xf>
    <xf numFmtId="0" fontId="75" fillId="38" borderId="291" xfId="0" applyFont="1" applyFill="1" applyBorder="1" applyAlignment="1">
      <alignment horizontal="center" vertical="top" wrapText="1"/>
    </xf>
    <xf numFmtId="0" fontId="75" fillId="38" borderId="330" xfId="0" applyFont="1" applyFill="1" applyBorder="1" applyAlignment="1">
      <alignment horizontal="center" vertical="top" wrapText="1"/>
    </xf>
    <xf numFmtId="0" fontId="75" fillId="38" borderId="331" xfId="0" applyFont="1" applyFill="1" applyBorder="1" applyAlignment="1">
      <alignment horizontal="center" vertical="top" wrapText="1"/>
    </xf>
    <xf numFmtId="0" fontId="11" fillId="38" borderId="104" xfId="0" applyFont="1" applyFill="1" applyBorder="1" applyAlignment="1">
      <alignment horizontal="center"/>
    </xf>
    <xf numFmtId="0" fontId="11" fillId="38" borderId="106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6" xfId="0" applyFont="1" applyFill="1" applyBorder="1" applyAlignment="1">
      <alignment horizontal="center"/>
    </xf>
    <xf numFmtId="0" fontId="11" fillId="44" borderId="330" xfId="0" applyFont="1" applyFill="1" applyBorder="1" applyAlignment="1">
      <alignment horizontal="center" vertical="top" wrapText="1"/>
    </xf>
    <xf numFmtId="0" fontId="11" fillId="44" borderId="331" xfId="0" applyFont="1" applyFill="1" applyBorder="1" applyAlignment="1">
      <alignment horizontal="center" vertical="top" wrapText="1"/>
    </xf>
    <xf numFmtId="0" fontId="11" fillId="44" borderId="332" xfId="0" applyFont="1" applyFill="1" applyBorder="1" applyAlignment="1">
      <alignment horizontal="center" vertical="top" wrapText="1"/>
    </xf>
    <xf numFmtId="0" fontId="11" fillId="44" borderId="333" xfId="0" applyFont="1" applyFill="1" applyBorder="1" applyAlignment="1">
      <alignment horizontal="center" vertical="top" wrapText="1"/>
    </xf>
    <xf numFmtId="0" fontId="45" fillId="35" borderId="325" xfId="0" applyFont="1" applyFill="1" applyBorder="1" applyAlignment="1">
      <alignment horizontal="center" vertical="top" wrapText="1"/>
    </xf>
    <xf numFmtId="0" fontId="45" fillId="35" borderId="291" xfId="0" applyFont="1" applyFill="1" applyBorder="1" applyAlignment="1">
      <alignment horizontal="center" vertical="top" wrapText="1"/>
    </xf>
    <xf numFmtId="0" fontId="45" fillId="35" borderId="330" xfId="0" applyFont="1" applyFill="1" applyBorder="1" applyAlignment="1">
      <alignment horizontal="center" vertical="top" wrapText="1"/>
    </xf>
    <xf numFmtId="0" fontId="45" fillId="35" borderId="335" xfId="0" applyFont="1" applyFill="1" applyBorder="1" applyAlignment="1">
      <alignment horizontal="center" vertical="top" wrapText="1"/>
    </xf>
    <xf numFmtId="0" fontId="45" fillId="35" borderId="331" xfId="0" applyFont="1" applyFill="1" applyBorder="1" applyAlignment="1">
      <alignment horizontal="center" vertical="top" wrapText="1"/>
    </xf>
    <xf numFmtId="0" fontId="45" fillId="35" borderId="332" xfId="0" applyFont="1" applyFill="1" applyBorder="1" applyAlignment="1">
      <alignment horizontal="center" vertical="top" wrapText="1"/>
    </xf>
    <xf numFmtId="0" fontId="45" fillId="35" borderId="333" xfId="0" applyFont="1" applyFill="1" applyBorder="1" applyAlignment="1">
      <alignment horizontal="center" vertical="top" wrapText="1"/>
    </xf>
    <xf numFmtId="0" fontId="21" fillId="0" borderId="328" xfId="0" applyFont="1" applyBorder="1" applyAlignment="1">
      <alignment horizontal="center"/>
    </xf>
    <xf numFmtId="0" fontId="21" fillId="0" borderId="329" xfId="0" applyFont="1" applyBorder="1" applyAlignment="1">
      <alignment horizontal="center"/>
    </xf>
    <xf numFmtId="0" fontId="21" fillId="0" borderId="336" xfId="0" applyFont="1" applyBorder="1" applyAlignment="1">
      <alignment horizontal="center"/>
    </xf>
    <xf numFmtId="171" fontId="21" fillId="0" borderId="336" xfId="42" applyFont="1" applyBorder="1" applyAlignment="1">
      <alignment horizontal="center"/>
    </xf>
    <xf numFmtId="171" fontId="21" fillId="0" borderId="329" xfId="42" applyFont="1" applyBorder="1" applyAlignment="1">
      <alignment horizontal="center"/>
    </xf>
    <xf numFmtId="0" fontId="45" fillId="38" borderId="0" xfId="0" applyFont="1" applyFill="1" applyBorder="1" applyAlignment="1">
      <alignment horizontal="center" vertical="top" wrapText="1"/>
    </xf>
    <xf numFmtId="0" fontId="28" fillId="38" borderId="0" xfId="0" applyFont="1" applyFill="1" applyBorder="1" applyAlignment="1">
      <alignment horizontal="center" vertical="top" wrapText="1"/>
    </xf>
    <xf numFmtId="0" fontId="45" fillId="38" borderId="106" xfId="0" applyFont="1" applyFill="1" applyBorder="1" applyAlignment="1">
      <alignment horizontal="center" vertical="top" wrapText="1"/>
    </xf>
    <xf numFmtId="0" fontId="45" fillId="38" borderId="104" xfId="0" applyFont="1" applyFill="1" applyBorder="1" applyAlignment="1">
      <alignment horizontal="center" vertical="top" wrapText="1"/>
    </xf>
    <xf numFmtId="0" fontId="45" fillId="38" borderId="177" xfId="0" applyFont="1" applyFill="1" applyBorder="1" applyAlignment="1">
      <alignment horizontal="center" vertical="top" wrapText="1"/>
    </xf>
    <xf numFmtId="0" fontId="45" fillId="38" borderId="337" xfId="0" applyFont="1" applyFill="1" applyBorder="1" applyAlignment="1">
      <alignment horizontal="center" vertical="top" wrapText="1"/>
    </xf>
    <xf numFmtId="0" fontId="86" fillId="38" borderId="328" xfId="0" applyFont="1" applyFill="1" applyBorder="1" applyAlignment="1">
      <alignment horizontal="center" vertical="top" wrapText="1"/>
    </xf>
    <xf numFmtId="0" fontId="86" fillId="38" borderId="329" xfId="0" applyFont="1" applyFill="1" applyBorder="1" applyAlignment="1">
      <alignment horizontal="center" vertical="top" wrapText="1"/>
    </xf>
    <xf numFmtId="0" fontId="11" fillId="38" borderId="262" xfId="0" applyFont="1" applyFill="1" applyBorder="1" applyAlignment="1">
      <alignment horizontal="center" vertical="top" wrapText="1"/>
    </xf>
    <xf numFmtId="0" fontId="45" fillId="38" borderId="78" xfId="0" applyFont="1" applyFill="1" applyBorder="1" applyAlignment="1">
      <alignment horizontal="center" vertical="top" wrapText="1"/>
    </xf>
    <xf numFmtId="0" fontId="45" fillId="38" borderId="53" xfId="0" applyFont="1" applyFill="1" applyBorder="1" applyAlignment="1">
      <alignment horizontal="center" vertical="top" wrapText="1"/>
    </xf>
    <xf numFmtId="0" fontId="45" fillId="38" borderId="338" xfId="0" applyFont="1" applyFill="1" applyBorder="1" applyAlignment="1">
      <alignment horizontal="center" vertical="top" wrapText="1"/>
    </xf>
    <xf numFmtId="0" fontId="45" fillId="38" borderId="179" xfId="0" applyFont="1" applyFill="1" applyBorder="1" applyAlignment="1">
      <alignment horizontal="center" vertical="top" wrapText="1"/>
    </xf>
    <xf numFmtId="0" fontId="45" fillId="38" borderId="178" xfId="0" applyFont="1" applyFill="1" applyBorder="1" applyAlignment="1">
      <alignment horizontal="center" vertical="top" wrapText="1"/>
    </xf>
    <xf numFmtId="0" fontId="45" fillId="38" borderId="339" xfId="0" applyFont="1" applyFill="1" applyBorder="1" applyAlignment="1">
      <alignment horizontal="center" vertical="top" wrapText="1"/>
    </xf>
    <xf numFmtId="0" fontId="45" fillId="38" borderId="103" xfId="0" applyFont="1" applyFill="1" applyBorder="1" applyAlignment="1">
      <alignment horizontal="center" vertical="top" wrapText="1"/>
    </xf>
    <xf numFmtId="0" fontId="45" fillId="38" borderId="102" xfId="0" applyFont="1" applyFill="1" applyBorder="1" applyAlignment="1">
      <alignment horizontal="center" vertical="top" wrapText="1"/>
    </xf>
    <xf numFmtId="0" fontId="77" fillId="38" borderId="330" xfId="0" applyFont="1" applyFill="1" applyBorder="1" applyAlignment="1">
      <alignment horizontal="center" vertical="top" wrapText="1"/>
    </xf>
    <xf numFmtId="0" fontId="77" fillId="38" borderId="331" xfId="0" applyFont="1" applyFill="1" applyBorder="1" applyAlignment="1">
      <alignment horizontal="center" vertical="top" wrapText="1"/>
    </xf>
    <xf numFmtId="0" fontId="77" fillId="38" borderId="332" xfId="0" applyFont="1" applyFill="1" applyBorder="1" applyAlignment="1">
      <alignment horizontal="center" vertical="top" wrapText="1"/>
    </xf>
    <xf numFmtId="0" fontId="77" fillId="38" borderId="333" xfId="0" applyFont="1" applyFill="1" applyBorder="1" applyAlignment="1">
      <alignment horizontal="center" vertical="top" wrapText="1"/>
    </xf>
    <xf numFmtId="0" fontId="77" fillId="38" borderId="334" xfId="0" applyFont="1" applyFill="1" applyBorder="1" applyAlignment="1">
      <alignment horizontal="center" vertical="top" wrapText="1"/>
    </xf>
    <xf numFmtId="0" fontId="77" fillId="38" borderId="29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8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340" xfId="0" applyFont="1" applyFill="1" applyBorder="1" applyAlignment="1">
      <alignment horizontal="center"/>
    </xf>
    <xf numFmtId="0" fontId="4" fillId="34" borderId="86" xfId="0" applyFont="1" applyFill="1" applyBorder="1" applyAlignment="1">
      <alignment horizontal="center"/>
    </xf>
    <xf numFmtId="0" fontId="4" fillId="34" borderId="341" xfId="0" applyFont="1" applyFill="1" applyBorder="1" applyAlignment="1">
      <alignment horizontal="center"/>
    </xf>
    <xf numFmtId="0" fontId="4" fillId="34" borderId="342" xfId="0" applyFont="1" applyFill="1" applyBorder="1" applyAlignment="1">
      <alignment horizontal="center"/>
    </xf>
    <xf numFmtId="0" fontId="4" fillId="33" borderId="340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275" xfId="0" applyFont="1" applyFill="1" applyBorder="1" applyAlignment="1">
      <alignment horizontal="center"/>
    </xf>
    <xf numFmtId="171" fontId="21" fillId="19" borderId="240" xfId="42" applyFont="1" applyFill="1" applyBorder="1" applyAlignment="1">
      <alignment horizontal="center"/>
    </xf>
    <xf numFmtId="171" fontId="21" fillId="19" borderId="243" xfId="42" applyFont="1" applyFill="1" applyBorder="1" applyAlignment="1">
      <alignment horizontal="center"/>
    </xf>
    <xf numFmtId="0" fontId="4" fillId="33" borderId="240" xfId="0" applyFont="1" applyFill="1" applyBorder="1" applyAlignment="1">
      <alignment horizontal="center"/>
    </xf>
    <xf numFmtId="0" fontId="4" fillId="33" borderId="243" xfId="0" applyFont="1" applyFill="1" applyBorder="1" applyAlignment="1">
      <alignment horizontal="center"/>
    </xf>
    <xf numFmtId="0" fontId="4" fillId="41" borderId="340" xfId="0" applyFont="1" applyFill="1" applyBorder="1" applyAlignment="1">
      <alignment horizontal="center"/>
    </xf>
    <xf numFmtId="0" fontId="4" fillId="41" borderId="85" xfId="0" applyFont="1" applyFill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138" fillId="38" borderId="0" xfId="0" applyFont="1" applyFill="1" applyAlignment="1">
      <alignment/>
    </xf>
    <xf numFmtId="0" fontId="139" fillId="38" borderId="0" xfId="0" applyFont="1" applyFill="1" applyAlignment="1">
      <alignment/>
    </xf>
    <xf numFmtId="0" fontId="140" fillId="0" borderId="0" xfId="0" applyFont="1" applyAlignment="1">
      <alignment/>
    </xf>
    <xf numFmtId="0" fontId="141" fillId="0" borderId="0" xfId="0" applyFont="1" applyAlignment="1">
      <alignment/>
    </xf>
    <xf numFmtId="0" fontId="139" fillId="0" borderId="0" xfId="0" applyFont="1" applyAlignment="1">
      <alignment/>
    </xf>
    <xf numFmtId="0" fontId="140" fillId="38" borderId="0" xfId="0" applyFont="1" applyFill="1" applyAlignment="1">
      <alignment/>
    </xf>
    <xf numFmtId="0" fontId="141" fillId="38" borderId="0" xfId="0" applyFont="1" applyFill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44" fillId="38" borderId="0" xfId="0" applyFont="1" applyFill="1" applyAlignment="1">
      <alignment/>
    </xf>
    <xf numFmtId="0" fontId="19" fillId="38" borderId="4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5"/>
  <sheetViews>
    <sheetView view="pageBreakPreview" zoomScale="68" zoomScaleNormal="62" zoomScaleSheetLayoutView="68" zoomScalePageLayoutView="0" workbookViewId="0" topLeftCell="F97">
      <selection activeCell="H114" sqref="H114"/>
    </sheetView>
  </sheetViews>
  <sheetFormatPr defaultColWidth="9.140625" defaultRowHeight="12.75"/>
  <cols>
    <col min="1" max="1" width="8.8515625" style="345" customWidth="1"/>
    <col min="2" max="2" width="19.140625" style="345" customWidth="1"/>
    <col min="3" max="3" width="12.00390625" style="345" customWidth="1"/>
    <col min="4" max="4" width="17.8515625" style="345" customWidth="1"/>
    <col min="5" max="5" width="12.28125" style="345" customWidth="1"/>
    <col min="6" max="6" width="16.57421875" style="345" customWidth="1"/>
    <col min="7" max="7" width="16.00390625" style="345" customWidth="1"/>
    <col min="8" max="8" width="16.57421875" style="345" customWidth="1"/>
    <col min="9" max="9" width="15.140625" style="345" customWidth="1"/>
    <col min="10" max="10" width="18.140625" style="345" customWidth="1"/>
    <col min="11" max="11" width="15.421875" style="345" customWidth="1"/>
    <col min="12" max="12" width="19.8515625" style="345" customWidth="1"/>
    <col min="13" max="13" width="12.421875" style="345" customWidth="1"/>
    <col min="14" max="14" width="20.140625" style="345" customWidth="1"/>
    <col min="15" max="15" width="10.8515625" style="345" customWidth="1"/>
    <col min="16" max="16" width="25.00390625" style="345" customWidth="1"/>
    <col min="17" max="17" width="13.421875" style="345" customWidth="1"/>
    <col min="18" max="18" width="19.421875" style="345" bestFit="1" customWidth="1"/>
    <col min="19" max="19" width="15.00390625" style="345" customWidth="1"/>
    <col min="20" max="20" width="19.00390625" style="345" bestFit="1" customWidth="1"/>
    <col min="21" max="21" width="12.7109375" style="345" customWidth="1"/>
    <col min="22" max="22" width="17.421875" style="345" customWidth="1"/>
    <col min="23" max="23" width="13.7109375" style="345" customWidth="1"/>
    <col min="24" max="24" width="18.7109375" style="345" customWidth="1"/>
    <col min="25" max="25" width="12.57421875" style="345" customWidth="1"/>
    <col min="26" max="26" width="20.421875" style="345" customWidth="1"/>
    <col min="27" max="27" width="12.8515625" style="345" customWidth="1"/>
    <col min="28" max="28" width="18.421875" style="345" customWidth="1"/>
    <col min="29" max="16384" width="9.140625" style="345" customWidth="1"/>
  </cols>
  <sheetData>
    <row r="1" ht="12.75">
      <c r="A1" s="345" t="s">
        <v>165</v>
      </c>
    </row>
    <row r="4" spans="2:28" ht="19.5">
      <c r="B4" s="346" t="s">
        <v>203</v>
      </c>
      <c r="C4" s="347"/>
      <c r="D4" s="347"/>
      <c r="E4" s="347"/>
      <c r="F4" s="347"/>
      <c r="G4" s="347"/>
      <c r="H4" s="347"/>
      <c r="I4" s="347"/>
      <c r="J4" s="347"/>
      <c r="K4" s="347"/>
      <c r="L4" s="348"/>
      <c r="N4" s="347"/>
      <c r="O4" s="349"/>
      <c r="P4" s="346" t="s">
        <v>183</v>
      </c>
      <c r="Q4" s="350"/>
      <c r="R4" s="351"/>
      <c r="S4" s="351"/>
      <c r="T4" s="351"/>
      <c r="U4" s="351"/>
      <c r="V4" s="351"/>
      <c r="W4" s="351"/>
      <c r="X4" s="351"/>
      <c r="Y4" s="351"/>
      <c r="Z4" s="1482" t="s">
        <v>0</v>
      </c>
      <c r="AA4" s="351"/>
      <c r="AB4" s="352"/>
    </row>
    <row r="5" spans="2:28" ht="17.25" thickBot="1">
      <c r="B5" s="347"/>
      <c r="C5" s="347"/>
      <c r="D5" s="347"/>
      <c r="E5" s="347"/>
      <c r="F5" s="347"/>
      <c r="G5" s="347"/>
      <c r="H5" s="1481" t="s">
        <v>70</v>
      </c>
      <c r="I5" s="347"/>
      <c r="J5" s="347"/>
      <c r="K5" s="347"/>
      <c r="L5" s="354"/>
      <c r="M5" s="354"/>
      <c r="N5" s="355"/>
      <c r="O5" s="349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</row>
    <row r="6" spans="2:28" ht="18" thickBot="1" thickTop="1"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56"/>
      <c r="P6" s="357"/>
      <c r="Q6" s="358" t="s">
        <v>109</v>
      </c>
      <c r="R6" s="359"/>
      <c r="S6" s="360" t="s">
        <v>110</v>
      </c>
      <c r="T6" s="360"/>
      <c r="U6" s="361" t="s">
        <v>84</v>
      </c>
      <c r="V6" s="362"/>
      <c r="W6" s="363" t="s">
        <v>85</v>
      </c>
      <c r="X6" s="360"/>
      <c r="Y6" s="361" t="s">
        <v>86</v>
      </c>
      <c r="Z6" s="364"/>
      <c r="AA6" s="363" t="s">
        <v>87</v>
      </c>
      <c r="AB6" s="365"/>
    </row>
    <row r="7" spans="2:28" ht="22.5" customHeight="1" thickBot="1">
      <c r="B7" s="366" t="s">
        <v>4</v>
      </c>
      <c r="C7" s="1402" t="s">
        <v>71</v>
      </c>
      <c r="D7" s="1403"/>
      <c r="E7" s="1402" t="s">
        <v>72</v>
      </c>
      <c r="F7" s="1403"/>
      <c r="G7" s="1402" t="s">
        <v>73</v>
      </c>
      <c r="H7" s="1403"/>
      <c r="I7" s="1402" t="s">
        <v>74</v>
      </c>
      <c r="J7" s="1403"/>
      <c r="K7" s="1402" t="s">
        <v>62</v>
      </c>
      <c r="L7" s="1403"/>
      <c r="M7" s="367"/>
      <c r="N7" s="368"/>
      <c r="O7" s="369"/>
      <c r="P7" s="370" t="s">
        <v>5</v>
      </c>
      <c r="Q7" s="371" t="s">
        <v>13</v>
      </c>
      <c r="R7" s="372" t="s">
        <v>14</v>
      </c>
      <c r="S7" s="373" t="s">
        <v>13</v>
      </c>
      <c r="T7" s="374" t="s">
        <v>14</v>
      </c>
      <c r="U7" s="375" t="s">
        <v>13</v>
      </c>
      <c r="V7" s="376" t="s">
        <v>14</v>
      </c>
      <c r="W7" s="373" t="s">
        <v>13</v>
      </c>
      <c r="X7" s="377" t="s">
        <v>14</v>
      </c>
      <c r="Y7" s="375" t="s">
        <v>13</v>
      </c>
      <c r="Z7" s="376" t="s">
        <v>14</v>
      </c>
      <c r="AA7" s="373" t="s">
        <v>13</v>
      </c>
      <c r="AB7" s="378" t="s">
        <v>14</v>
      </c>
    </row>
    <row r="8" spans="2:28" ht="23.25" customHeight="1" thickBot="1" thickTop="1">
      <c r="B8" s="379"/>
      <c r="C8" s="380" t="s">
        <v>13</v>
      </c>
      <c r="D8" s="381" t="s">
        <v>75</v>
      </c>
      <c r="E8" s="380" t="s">
        <v>13</v>
      </c>
      <c r="F8" s="381" t="s">
        <v>75</v>
      </c>
      <c r="G8" s="380" t="s">
        <v>13</v>
      </c>
      <c r="H8" s="381" t="s">
        <v>75</v>
      </c>
      <c r="I8" s="380" t="s">
        <v>13</v>
      </c>
      <c r="J8" s="381" t="s">
        <v>75</v>
      </c>
      <c r="K8" s="380" t="s">
        <v>13</v>
      </c>
      <c r="L8" s="381" t="s">
        <v>75</v>
      </c>
      <c r="M8" s="382"/>
      <c r="N8" s="382"/>
      <c r="O8" s="383"/>
      <c r="P8" s="384" t="s">
        <v>15</v>
      </c>
      <c r="Q8" s="385"/>
      <c r="R8" s="386"/>
      <c r="S8" s="387"/>
      <c r="T8" s="388"/>
      <c r="U8" s="389"/>
      <c r="V8" s="390"/>
      <c r="W8" s="387"/>
      <c r="X8" s="391"/>
      <c r="Y8" s="389"/>
      <c r="Z8" s="390"/>
      <c r="AA8" s="392"/>
      <c r="AB8" s="393"/>
    </row>
    <row r="9" spans="2:28" ht="18" thickBot="1" thickTop="1">
      <c r="B9" s="394" t="s">
        <v>16</v>
      </c>
      <c r="C9" s="395">
        <v>48</v>
      </c>
      <c r="D9" s="396">
        <v>21380</v>
      </c>
      <c r="E9" s="397">
        <v>0</v>
      </c>
      <c r="F9" s="396">
        <v>0</v>
      </c>
      <c r="G9" s="398">
        <v>5</v>
      </c>
      <c r="H9" s="396">
        <v>2300</v>
      </c>
      <c r="I9" s="397">
        <v>3</v>
      </c>
      <c r="J9" s="399">
        <v>2400</v>
      </c>
      <c r="K9" s="400">
        <v>56</v>
      </c>
      <c r="L9" s="401">
        <v>26080</v>
      </c>
      <c r="M9" s="402"/>
      <c r="N9" s="402"/>
      <c r="O9" s="383"/>
      <c r="P9" s="403" t="s">
        <v>17</v>
      </c>
      <c r="Q9" s="404">
        <v>0</v>
      </c>
      <c r="R9" s="405">
        <v>0</v>
      </c>
      <c r="S9" s="406">
        <v>0</v>
      </c>
      <c r="T9" s="407">
        <v>0</v>
      </c>
      <c r="U9" s="408">
        <v>115</v>
      </c>
      <c r="V9" s="409">
        <v>5620</v>
      </c>
      <c r="W9" s="406">
        <v>74</v>
      </c>
      <c r="X9" s="410">
        <v>7780</v>
      </c>
      <c r="Y9" s="408">
        <v>168</v>
      </c>
      <c r="Z9" s="409">
        <v>66950</v>
      </c>
      <c r="AA9" s="392">
        <v>357</v>
      </c>
      <c r="AB9" s="393">
        <v>80350</v>
      </c>
    </row>
    <row r="10" spans="2:28" ht="18" thickBot="1" thickTop="1">
      <c r="B10" s="394" t="s">
        <v>18</v>
      </c>
      <c r="C10" s="395">
        <v>50</v>
      </c>
      <c r="D10" s="396">
        <v>18770</v>
      </c>
      <c r="E10" s="397">
        <v>0</v>
      </c>
      <c r="F10" s="396">
        <v>0</v>
      </c>
      <c r="G10" s="398">
        <v>0</v>
      </c>
      <c r="H10" s="396">
        <v>0</v>
      </c>
      <c r="I10" s="397">
        <v>0</v>
      </c>
      <c r="J10" s="411">
        <v>0</v>
      </c>
      <c r="K10" s="400">
        <v>50</v>
      </c>
      <c r="L10" s="401">
        <v>18770</v>
      </c>
      <c r="M10" s="402"/>
      <c r="N10" s="402"/>
      <c r="O10" s="383"/>
      <c r="P10" s="403" t="s">
        <v>19</v>
      </c>
      <c r="Q10" s="404">
        <v>0</v>
      </c>
      <c r="R10" s="405">
        <v>0</v>
      </c>
      <c r="S10" s="406">
        <v>0</v>
      </c>
      <c r="T10" s="407">
        <v>0</v>
      </c>
      <c r="U10" s="408">
        <v>4</v>
      </c>
      <c r="V10" s="409">
        <v>290</v>
      </c>
      <c r="W10" s="406">
        <v>33</v>
      </c>
      <c r="X10" s="410">
        <v>5597</v>
      </c>
      <c r="Y10" s="408">
        <v>97</v>
      </c>
      <c r="Z10" s="409">
        <v>35634</v>
      </c>
      <c r="AA10" s="392">
        <v>134</v>
      </c>
      <c r="AB10" s="393">
        <v>41521</v>
      </c>
    </row>
    <row r="11" spans="2:28" ht="18" thickBot="1" thickTop="1">
      <c r="B11" s="394" t="s">
        <v>20</v>
      </c>
      <c r="C11" s="395">
        <v>0</v>
      </c>
      <c r="D11" s="396">
        <v>0</v>
      </c>
      <c r="E11" s="397">
        <v>0</v>
      </c>
      <c r="F11" s="396">
        <v>0</v>
      </c>
      <c r="G11" s="398">
        <v>0</v>
      </c>
      <c r="H11" s="396">
        <v>0</v>
      </c>
      <c r="I11" s="397">
        <v>0</v>
      </c>
      <c r="J11" s="396">
        <v>0</v>
      </c>
      <c r="K11" s="400">
        <v>0</v>
      </c>
      <c r="L11" s="401">
        <v>0</v>
      </c>
      <c r="M11" s="402"/>
      <c r="N11" s="402"/>
      <c r="O11" s="383"/>
      <c r="P11" s="403" t="s">
        <v>21</v>
      </c>
      <c r="Q11" s="404">
        <v>0</v>
      </c>
      <c r="R11" s="405">
        <v>0</v>
      </c>
      <c r="S11" s="406">
        <v>0</v>
      </c>
      <c r="T11" s="407">
        <v>0</v>
      </c>
      <c r="U11" s="408">
        <v>4</v>
      </c>
      <c r="V11" s="409">
        <v>400</v>
      </c>
      <c r="W11" s="406">
        <v>6</v>
      </c>
      <c r="X11" s="410">
        <v>830</v>
      </c>
      <c r="Y11" s="408">
        <v>3</v>
      </c>
      <c r="Z11" s="409">
        <v>1780</v>
      </c>
      <c r="AA11" s="392">
        <v>13</v>
      </c>
      <c r="AB11" s="393">
        <v>3010</v>
      </c>
    </row>
    <row r="12" spans="2:28" ht="18" thickBot="1" thickTop="1">
      <c r="B12" s="394" t="s">
        <v>22</v>
      </c>
      <c r="C12" s="395">
        <v>0</v>
      </c>
      <c r="D12" s="396">
        <v>0</v>
      </c>
      <c r="E12" s="397">
        <v>0</v>
      </c>
      <c r="F12" s="396">
        <v>0</v>
      </c>
      <c r="G12" s="398">
        <v>0</v>
      </c>
      <c r="H12" s="396">
        <v>0</v>
      </c>
      <c r="I12" s="397">
        <v>0</v>
      </c>
      <c r="J12" s="396">
        <v>0</v>
      </c>
      <c r="K12" s="400">
        <v>0</v>
      </c>
      <c r="L12" s="401">
        <v>0</v>
      </c>
      <c r="M12" s="402"/>
      <c r="N12" s="402"/>
      <c r="O12" s="383"/>
      <c r="P12" s="403" t="s">
        <v>23</v>
      </c>
      <c r="Q12" s="404">
        <v>0</v>
      </c>
      <c r="R12" s="405">
        <v>0</v>
      </c>
      <c r="S12" s="406">
        <v>0</v>
      </c>
      <c r="T12" s="407">
        <v>0</v>
      </c>
      <c r="U12" s="408">
        <v>0</v>
      </c>
      <c r="V12" s="409">
        <v>0</v>
      </c>
      <c r="W12" s="406">
        <v>0</v>
      </c>
      <c r="X12" s="410">
        <v>0</v>
      </c>
      <c r="Y12" s="408">
        <v>3</v>
      </c>
      <c r="Z12" s="409">
        <v>2150</v>
      </c>
      <c r="AA12" s="392">
        <v>3</v>
      </c>
      <c r="AB12" s="393">
        <v>2150</v>
      </c>
    </row>
    <row r="13" spans="2:28" ht="17.25" thickBot="1" thickTop="1">
      <c r="B13" s="394" t="s">
        <v>24</v>
      </c>
      <c r="C13" s="395">
        <v>71</v>
      </c>
      <c r="D13" s="396">
        <v>14580</v>
      </c>
      <c r="E13" s="397">
        <v>0</v>
      </c>
      <c r="F13" s="396">
        <v>0</v>
      </c>
      <c r="G13" s="398">
        <v>0</v>
      </c>
      <c r="H13" s="396">
        <v>0</v>
      </c>
      <c r="I13" s="397">
        <v>1</v>
      </c>
      <c r="J13" s="396">
        <v>1000</v>
      </c>
      <c r="K13" s="400">
        <v>72</v>
      </c>
      <c r="L13" s="401">
        <v>15580</v>
      </c>
      <c r="M13" s="402"/>
      <c r="N13" s="402"/>
      <c r="O13" s="349"/>
      <c r="P13" s="412" t="s">
        <v>25</v>
      </c>
      <c r="Q13" s="413">
        <v>0</v>
      </c>
      <c r="R13" s="414">
        <v>0</v>
      </c>
      <c r="S13" s="415">
        <v>0</v>
      </c>
      <c r="T13" s="415">
        <v>0</v>
      </c>
      <c r="U13" s="415">
        <v>123</v>
      </c>
      <c r="V13" s="415">
        <v>6310</v>
      </c>
      <c r="W13" s="415">
        <v>113</v>
      </c>
      <c r="X13" s="415">
        <v>14207</v>
      </c>
      <c r="Y13" s="415">
        <v>271</v>
      </c>
      <c r="Z13" s="415">
        <v>106514</v>
      </c>
      <c r="AA13" s="392">
        <v>507</v>
      </c>
      <c r="AB13" s="393">
        <v>127031</v>
      </c>
    </row>
    <row r="14" spans="2:28" ht="18" thickBot="1" thickTop="1">
      <c r="B14" s="394" t="s">
        <v>26</v>
      </c>
      <c r="C14" s="395">
        <v>34</v>
      </c>
      <c r="D14" s="416">
        <v>3810</v>
      </c>
      <c r="E14" s="397">
        <v>0</v>
      </c>
      <c r="F14" s="416">
        <v>0</v>
      </c>
      <c r="G14" s="398">
        <v>18</v>
      </c>
      <c r="H14" s="416">
        <v>4360</v>
      </c>
      <c r="I14" s="397">
        <v>0</v>
      </c>
      <c r="J14" s="416">
        <v>0</v>
      </c>
      <c r="K14" s="400">
        <v>52</v>
      </c>
      <c r="L14" s="401">
        <v>8170</v>
      </c>
      <c r="M14" s="402"/>
      <c r="N14" s="402"/>
      <c r="O14" s="349"/>
      <c r="P14" s="403"/>
      <c r="Q14" s="404"/>
      <c r="R14" s="405"/>
      <c r="S14" s="406"/>
      <c r="T14" s="417"/>
      <c r="U14" s="408"/>
      <c r="V14" s="418"/>
      <c r="W14" s="406"/>
      <c r="X14" s="410"/>
      <c r="Y14" s="408"/>
      <c r="Z14" s="418"/>
      <c r="AA14" s="392"/>
      <c r="AB14" s="393"/>
    </row>
    <row r="15" spans="2:28" ht="18" thickBot="1" thickTop="1">
      <c r="B15" s="394" t="s">
        <v>27</v>
      </c>
      <c r="C15" s="395">
        <v>0</v>
      </c>
      <c r="D15" s="399">
        <v>0</v>
      </c>
      <c r="E15" s="397">
        <v>0</v>
      </c>
      <c r="F15" s="399">
        <v>0</v>
      </c>
      <c r="G15" s="398">
        <v>0</v>
      </c>
      <c r="H15" s="399">
        <v>0</v>
      </c>
      <c r="I15" s="397">
        <v>0</v>
      </c>
      <c r="J15" s="399">
        <v>0</v>
      </c>
      <c r="K15" s="400">
        <v>0</v>
      </c>
      <c r="L15" s="401">
        <v>0</v>
      </c>
      <c r="M15" s="402"/>
      <c r="N15" s="402"/>
      <c r="O15" s="356"/>
      <c r="P15" s="419" t="s">
        <v>28</v>
      </c>
      <c r="Q15" s="404">
        <v>0</v>
      </c>
      <c r="R15" s="405">
        <v>0</v>
      </c>
      <c r="S15" s="406">
        <v>0</v>
      </c>
      <c r="T15" s="420">
        <v>0</v>
      </c>
      <c r="U15" s="421">
        <v>0</v>
      </c>
      <c r="V15" s="422">
        <v>0</v>
      </c>
      <c r="W15" s="423">
        <v>2</v>
      </c>
      <c r="X15" s="424">
        <v>650</v>
      </c>
      <c r="Y15" s="421">
        <v>31</v>
      </c>
      <c r="Z15" s="422">
        <v>19800</v>
      </c>
      <c r="AA15" s="392">
        <v>33</v>
      </c>
      <c r="AB15" s="393">
        <v>20450</v>
      </c>
    </row>
    <row r="16" spans="2:28" ht="18" thickBot="1" thickTop="1">
      <c r="B16" s="394" t="s">
        <v>29</v>
      </c>
      <c r="C16" s="395">
        <v>0</v>
      </c>
      <c r="D16" s="396">
        <v>0</v>
      </c>
      <c r="E16" s="397">
        <v>0</v>
      </c>
      <c r="F16" s="396">
        <v>0</v>
      </c>
      <c r="G16" s="398">
        <v>0</v>
      </c>
      <c r="H16" s="396">
        <v>0</v>
      </c>
      <c r="I16" s="397">
        <v>0</v>
      </c>
      <c r="J16" s="396">
        <v>0</v>
      </c>
      <c r="K16" s="400">
        <v>0</v>
      </c>
      <c r="L16" s="401">
        <v>0</v>
      </c>
      <c r="M16" s="402"/>
      <c r="N16" s="402"/>
      <c r="O16" s="369"/>
      <c r="P16" s="403"/>
      <c r="Q16" s="404"/>
      <c r="R16" s="405"/>
      <c r="S16" s="406"/>
      <c r="T16" s="417"/>
      <c r="U16" s="408"/>
      <c r="V16" s="418"/>
      <c r="W16" s="406"/>
      <c r="X16" s="410"/>
      <c r="Y16" s="408"/>
      <c r="Z16" s="418"/>
      <c r="AA16" s="392"/>
      <c r="AB16" s="393"/>
    </row>
    <row r="17" spans="2:28" ht="18" thickBot="1" thickTop="1">
      <c r="B17" s="394" t="s">
        <v>30</v>
      </c>
      <c r="C17" s="395">
        <v>1</v>
      </c>
      <c r="D17" s="396">
        <v>150</v>
      </c>
      <c r="E17" s="397">
        <v>0</v>
      </c>
      <c r="F17" s="396">
        <v>0</v>
      </c>
      <c r="G17" s="398">
        <v>0</v>
      </c>
      <c r="H17" s="396">
        <v>0</v>
      </c>
      <c r="I17" s="397">
        <v>0</v>
      </c>
      <c r="J17" s="396">
        <v>0</v>
      </c>
      <c r="K17" s="400">
        <v>1</v>
      </c>
      <c r="L17" s="401">
        <v>150</v>
      </c>
      <c r="M17" s="402"/>
      <c r="N17" s="402"/>
      <c r="O17" s="383"/>
      <c r="P17" s="419" t="s">
        <v>31</v>
      </c>
      <c r="Q17" s="404">
        <v>0</v>
      </c>
      <c r="R17" s="405">
        <v>0</v>
      </c>
      <c r="S17" s="406">
        <v>0</v>
      </c>
      <c r="T17" s="417">
        <v>0</v>
      </c>
      <c r="U17" s="408">
        <v>0</v>
      </c>
      <c r="V17" s="418">
        <v>0</v>
      </c>
      <c r="W17" s="406">
        <v>0</v>
      </c>
      <c r="X17" s="410">
        <v>0</v>
      </c>
      <c r="Y17" s="408">
        <v>20</v>
      </c>
      <c r="Z17" s="418">
        <v>7030</v>
      </c>
      <c r="AA17" s="392">
        <v>20</v>
      </c>
      <c r="AB17" s="393">
        <v>7030</v>
      </c>
    </row>
    <row r="18" spans="2:28" ht="18" thickBot="1" thickTop="1">
      <c r="B18" s="394" t="s">
        <v>32</v>
      </c>
      <c r="C18" s="395">
        <v>7</v>
      </c>
      <c r="D18" s="396">
        <v>2550</v>
      </c>
      <c r="E18" s="397">
        <v>0</v>
      </c>
      <c r="F18" s="396">
        <v>0</v>
      </c>
      <c r="G18" s="398">
        <v>0</v>
      </c>
      <c r="H18" s="396">
        <v>0</v>
      </c>
      <c r="I18" s="397">
        <v>0</v>
      </c>
      <c r="J18" s="396">
        <v>0</v>
      </c>
      <c r="K18" s="400">
        <v>7</v>
      </c>
      <c r="L18" s="401">
        <v>2550</v>
      </c>
      <c r="M18" s="402"/>
      <c r="N18" s="402"/>
      <c r="O18" s="383"/>
      <c r="P18" s="403"/>
      <c r="Q18" s="404"/>
      <c r="R18" s="405"/>
      <c r="S18" s="406"/>
      <c r="T18" s="417"/>
      <c r="U18" s="408"/>
      <c r="V18" s="418"/>
      <c r="W18" s="406"/>
      <c r="X18" s="410"/>
      <c r="Y18" s="408"/>
      <c r="Z18" s="418"/>
      <c r="AA18" s="392"/>
      <c r="AB18" s="393"/>
    </row>
    <row r="19" spans="2:28" ht="18" thickBot="1" thickTop="1">
      <c r="B19" s="394" t="s">
        <v>33</v>
      </c>
      <c r="C19" s="395">
        <v>0</v>
      </c>
      <c r="D19" s="396">
        <v>0</v>
      </c>
      <c r="E19" s="397">
        <v>0</v>
      </c>
      <c r="F19" s="396">
        <v>0</v>
      </c>
      <c r="G19" s="398">
        <v>0</v>
      </c>
      <c r="H19" s="396">
        <v>0</v>
      </c>
      <c r="I19" s="397">
        <v>0</v>
      </c>
      <c r="J19" s="396">
        <v>0</v>
      </c>
      <c r="K19" s="400">
        <v>0</v>
      </c>
      <c r="L19" s="401">
        <v>0</v>
      </c>
      <c r="M19" s="402"/>
      <c r="N19" s="402"/>
      <c r="O19" s="383"/>
      <c r="P19" s="419" t="s">
        <v>34</v>
      </c>
      <c r="Q19" s="404"/>
      <c r="R19" s="405"/>
      <c r="S19" s="406"/>
      <c r="T19" s="417"/>
      <c r="U19" s="408"/>
      <c r="V19" s="418"/>
      <c r="W19" s="406"/>
      <c r="X19" s="410"/>
      <c r="Y19" s="408"/>
      <c r="Z19" s="418"/>
      <c r="AA19" s="392"/>
      <c r="AB19" s="393"/>
    </row>
    <row r="20" spans="2:28" ht="18" thickBot="1" thickTop="1">
      <c r="B20" s="394" t="s">
        <v>35</v>
      </c>
      <c r="C20" s="395">
        <v>13</v>
      </c>
      <c r="D20" s="396">
        <v>8700</v>
      </c>
      <c r="E20" s="397">
        <v>0</v>
      </c>
      <c r="F20" s="396">
        <v>0</v>
      </c>
      <c r="G20" s="398">
        <v>0</v>
      </c>
      <c r="H20" s="396">
        <v>0</v>
      </c>
      <c r="I20" s="397">
        <v>0</v>
      </c>
      <c r="J20" s="396">
        <v>0</v>
      </c>
      <c r="K20" s="400">
        <v>13</v>
      </c>
      <c r="L20" s="401">
        <v>8700</v>
      </c>
      <c r="M20" s="402"/>
      <c r="N20" s="402"/>
      <c r="O20" s="383"/>
      <c r="P20" s="403" t="s">
        <v>77</v>
      </c>
      <c r="Q20" s="404">
        <v>0</v>
      </c>
      <c r="R20" s="425">
        <v>0</v>
      </c>
      <c r="S20" s="406">
        <v>0</v>
      </c>
      <c r="T20" s="407">
        <v>0</v>
      </c>
      <c r="U20" s="408">
        <v>0</v>
      </c>
      <c r="V20" s="426">
        <v>0</v>
      </c>
      <c r="W20" s="406">
        <v>0</v>
      </c>
      <c r="X20" s="410">
        <v>0</v>
      </c>
      <c r="Y20" s="408">
        <v>0</v>
      </c>
      <c r="Z20" s="426">
        <v>0</v>
      </c>
      <c r="AA20" s="392">
        <v>0</v>
      </c>
      <c r="AB20" s="393">
        <v>0</v>
      </c>
    </row>
    <row r="21" spans="2:28" ht="18" thickBot="1" thickTop="1">
      <c r="B21" s="394" t="s">
        <v>36</v>
      </c>
      <c r="C21" s="395">
        <v>1039</v>
      </c>
      <c r="D21" s="396">
        <v>79460</v>
      </c>
      <c r="E21" s="397">
        <v>17</v>
      </c>
      <c r="F21" s="396">
        <v>6350</v>
      </c>
      <c r="G21" s="398">
        <v>0</v>
      </c>
      <c r="H21" s="396">
        <v>0</v>
      </c>
      <c r="I21" s="397">
        <v>0</v>
      </c>
      <c r="J21" s="396">
        <v>0</v>
      </c>
      <c r="K21" s="400">
        <v>1056</v>
      </c>
      <c r="L21" s="401">
        <v>85810</v>
      </c>
      <c r="M21" s="402"/>
      <c r="N21" s="402"/>
      <c r="O21" s="383"/>
      <c r="P21" s="403" t="s">
        <v>78</v>
      </c>
      <c r="Q21" s="404">
        <v>0</v>
      </c>
      <c r="R21" s="425">
        <v>0</v>
      </c>
      <c r="S21" s="406">
        <v>0</v>
      </c>
      <c r="T21" s="407">
        <v>0</v>
      </c>
      <c r="U21" s="408">
        <v>0</v>
      </c>
      <c r="V21" s="426">
        <v>0</v>
      </c>
      <c r="W21" s="406">
        <v>0</v>
      </c>
      <c r="X21" s="410">
        <v>0</v>
      </c>
      <c r="Y21" s="408">
        <v>0</v>
      </c>
      <c r="Z21" s="426">
        <v>0</v>
      </c>
      <c r="AA21" s="392">
        <v>0</v>
      </c>
      <c r="AB21" s="393">
        <v>0</v>
      </c>
    </row>
    <row r="22" spans="2:28" ht="18" thickBot="1" thickTop="1">
      <c r="B22" s="394" t="s">
        <v>37</v>
      </c>
      <c r="C22" s="395">
        <v>0</v>
      </c>
      <c r="D22" s="416">
        <v>0</v>
      </c>
      <c r="E22" s="397">
        <v>0</v>
      </c>
      <c r="F22" s="416">
        <v>0</v>
      </c>
      <c r="G22" s="398">
        <v>0</v>
      </c>
      <c r="H22" s="416">
        <v>0</v>
      </c>
      <c r="I22" s="397">
        <v>0</v>
      </c>
      <c r="J22" s="416">
        <v>0</v>
      </c>
      <c r="K22" s="400">
        <v>0</v>
      </c>
      <c r="L22" s="401">
        <v>0</v>
      </c>
      <c r="M22" s="402"/>
      <c r="N22" s="402"/>
      <c r="O22" s="349"/>
      <c r="P22" s="403" t="s">
        <v>79</v>
      </c>
      <c r="Q22" s="404">
        <v>0</v>
      </c>
      <c r="R22" s="425">
        <v>0</v>
      </c>
      <c r="S22" s="406">
        <v>0</v>
      </c>
      <c r="T22" s="407">
        <v>0</v>
      </c>
      <c r="U22" s="408">
        <v>0</v>
      </c>
      <c r="V22" s="426">
        <v>0</v>
      </c>
      <c r="W22" s="406">
        <v>0</v>
      </c>
      <c r="X22" s="410">
        <v>0</v>
      </c>
      <c r="Y22" s="408">
        <v>0</v>
      </c>
      <c r="Z22" s="426">
        <v>0</v>
      </c>
      <c r="AA22" s="392">
        <v>0</v>
      </c>
      <c r="AB22" s="393">
        <v>0</v>
      </c>
    </row>
    <row r="23" spans="2:28" ht="18" thickBot="1" thickTop="1">
      <c r="B23" s="394" t="s">
        <v>38</v>
      </c>
      <c r="C23" s="395">
        <v>35</v>
      </c>
      <c r="D23" s="399">
        <v>9200</v>
      </c>
      <c r="E23" s="397">
        <v>4</v>
      </c>
      <c r="F23" s="399">
        <v>2060</v>
      </c>
      <c r="G23" s="398">
        <v>1</v>
      </c>
      <c r="H23" s="399">
        <v>1000</v>
      </c>
      <c r="I23" s="397">
        <v>2</v>
      </c>
      <c r="J23" s="399">
        <v>11000</v>
      </c>
      <c r="K23" s="400">
        <v>42</v>
      </c>
      <c r="L23" s="401">
        <v>23260</v>
      </c>
      <c r="M23" s="402"/>
      <c r="N23" s="402"/>
      <c r="O23" s="349"/>
      <c r="P23" s="403" t="s">
        <v>39</v>
      </c>
      <c r="Q23" s="404">
        <v>0</v>
      </c>
      <c r="R23" s="425">
        <v>0</v>
      </c>
      <c r="S23" s="406">
        <v>7</v>
      </c>
      <c r="T23" s="407">
        <v>140</v>
      </c>
      <c r="U23" s="408">
        <v>21</v>
      </c>
      <c r="V23" s="426">
        <v>860</v>
      </c>
      <c r="W23" s="406">
        <v>34</v>
      </c>
      <c r="X23" s="410">
        <v>3130</v>
      </c>
      <c r="Y23" s="408">
        <v>35</v>
      </c>
      <c r="Z23" s="426">
        <v>8830</v>
      </c>
      <c r="AA23" s="392">
        <v>97</v>
      </c>
      <c r="AB23" s="393">
        <v>12960</v>
      </c>
    </row>
    <row r="24" spans="2:28" ht="18" thickBot="1" thickTop="1">
      <c r="B24" s="394" t="s">
        <v>40</v>
      </c>
      <c r="C24" s="395">
        <v>23</v>
      </c>
      <c r="D24" s="399">
        <v>5190</v>
      </c>
      <c r="E24" s="397">
        <v>0</v>
      </c>
      <c r="F24" s="399">
        <v>0</v>
      </c>
      <c r="G24" s="398">
        <v>0</v>
      </c>
      <c r="H24" s="399">
        <v>0</v>
      </c>
      <c r="I24" s="397">
        <v>0</v>
      </c>
      <c r="J24" s="399">
        <v>0</v>
      </c>
      <c r="K24" s="400">
        <v>23</v>
      </c>
      <c r="L24" s="401">
        <v>5190</v>
      </c>
      <c r="M24" s="402"/>
      <c r="N24" s="402"/>
      <c r="O24" s="369"/>
      <c r="P24" s="403" t="s">
        <v>41</v>
      </c>
      <c r="Q24" s="404">
        <v>0</v>
      </c>
      <c r="R24" s="425">
        <v>0</v>
      </c>
      <c r="S24" s="406">
        <v>0</v>
      </c>
      <c r="T24" s="407">
        <v>0</v>
      </c>
      <c r="U24" s="408">
        <v>596</v>
      </c>
      <c r="V24" s="426">
        <v>28600</v>
      </c>
      <c r="W24" s="406">
        <v>259</v>
      </c>
      <c r="X24" s="410">
        <v>24641.5</v>
      </c>
      <c r="Y24" s="408">
        <v>321</v>
      </c>
      <c r="Z24" s="426">
        <v>91298.5</v>
      </c>
      <c r="AA24" s="392">
        <v>1176</v>
      </c>
      <c r="AB24" s="393">
        <v>144540</v>
      </c>
    </row>
    <row r="25" spans="2:28" ht="17.25" thickBot="1" thickTop="1">
      <c r="B25" s="394" t="s">
        <v>42</v>
      </c>
      <c r="C25" s="395">
        <v>152</v>
      </c>
      <c r="D25" s="396">
        <v>42860</v>
      </c>
      <c r="E25" s="397">
        <v>0</v>
      </c>
      <c r="F25" s="396">
        <v>0</v>
      </c>
      <c r="G25" s="398">
        <v>0</v>
      </c>
      <c r="H25" s="396">
        <v>0</v>
      </c>
      <c r="I25" s="397">
        <v>0</v>
      </c>
      <c r="J25" s="396">
        <v>0</v>
      </c>
      <c r="K25" s="400">
        <v>152</v>
      </c>
      <c r="L25" s="401">
        <v>42860</v>
      </c>
      <c r="M25" s="402"/>
      <c r="N25" s="402"/>
      <c r="O25" s="369"/>
      <c r="P25" s="412" t="s">
        <v>25</v>
      </c>
      <c r="Q25" s="413">
        <v>0</v>
      </c>
      <c r="R25" s="427">
        <v>0</v>
      </c>
      <c r="S25" s="423">
        <v>7</v>
      </c>
      <c r="T25" s="428">
        <v>140</v>
      </c>
      <c r="U25" s="421">
        <v>617</v>
      </c>
      <c r="V25" s="429">
        <v>29460</v>
      </c>
      <c r="W25" s="423">
        <v>293</v>
      </c>
      <c r="X25" s="428">
        <v>27771.5</v>
      </c>
      <c r="Y25" s="421">
        <v>356</v>
      </c>
      <c r="Z25" s="430">
        <v>100128.5</v>
      </c>
      <c r="AA25" s="392">
        <v>1273</v>
      </c>
      <c r="AB25" s="393">
        <v>157500</v>
      </c>
    </row>
    <row r="26" spans="2:28" ht="18" thickBot="1" thickTop="1">
      <c r="B26" s="394" t="s">
        <v>43</v>
      </c>
      <c r="C26" s="395">
        <v>3</v>
      </c>
      <c r="D26" s="396">
        <v>1400</v>
      </c>
      <c r="E26" s="397">
        <v>0</v>
      </c>
      <c r="F26" s="396">
        <v>0</v>
      </c>
      <c r="G26" s="398">
        <v>0</v>
      </c>
      <c r="H26" s="396">
        <v>0</v>
      </c>
      <c r="I26" s="397">
        <v>0</v>
      </c>
      <c r="J26" s="396">
        <v>0</v>
      </c>
      <c r="K26" s="400">
        <v>3</v>
      </c>
      <c r="L26" s="401">
        <v>1400</v>
      </c>
      <c r="M26" s="402"/>
      <c r="N26" s="402"/>
      <c r="O26" s="383"/>
      <c r="P26" s="403"/>
      <c r="Q26" s="404"/>
      <c r="R26" s="405"/>
      <c r="S26" s="406"/>
      <c r="T26" s="417"/>
      <c r="U26" s="408"/>
      <c r="V26" s="418"/>
      <c r="W26" s="406"/>
      <c r="X26" s="410"/>
      <c r="Y26" s="408"/>
      <c r="Z26" s="418"/>
      <c r="AA26" s="392"/>
      <c r="AB26" s="393"/>
    </row>
    <row r="27" spans="2:28" ht="18" thickBot="1" thickTop="1">
      <c r="B27" s="394" t="s">
        <v>44</v>
      </c>
      <c r="C27" s="395">
        <v>2</v>
      </c>
      <c r="D27" s="396">
        <v>1500</v>
      </c>
      <c r="E27" s="397">
        <v>0</v>
      </c>
      <c r="F27" s="396">
        <v>0</v>
      </c>
      <c r="G27" s="398">
        <v>0</v>
      </c>
      <c r="H27" s="396">
        <v>0</v>
      </c>
      <c r="I27" s="397">
        <v>0</v>
      </c>
      <c r="J27" s="396">
        <v>0</v>
      </c>
      <c r="K27" s="400">
        <v>2</v>
      </c>
      <c r="L27" s="401">
        <v>1500</v>
      </c>
      <c r="M27" s="402"/>
      <c r="N27" s="402"/>
      <c r="O27" s="383"/>
      <c r="P27" s="419" t="s">
        <v>45</v>
      </c>
      <c r="Q27" s="404"/>
      <c r="R27" s="405"/>
      <c r="S27" s="406"/>
      <c r="T27" s="417"/>
      <c r="U27" s="408"/>
      <c r="V27" s="418"/>
      <c r="W27" s="406"/>
      <c r="X27" s="410"/>
      <c r="Y27" s="408"/>
      <c r="Z27" s="418"/>
      <c r="AA27" s="392"/>
      <c r="AB27" s="393"/>
    </row>
    <row r="28" spans="2:28" ht="18" thickBot="1" thickTop="1">
      <c r="B28" s="394" t="s">
        <v>46</v>
      </c>
      <c r="C28" s="395">
        <v>13</v>
      </c>
      <c r="D28" s="396">
        <v>3170</v>
      </c>
      <c r="E28" s="397">
        <v>0</v>
      </c>
      <c r="F28" s="396">
        <v>0</v>
      </c>
      <c r="G28" s="398">
        <v>0</v>
      </c>
      <c r="H28" s="396">
        <v>0</v>
      </c>
      <c r="I28" s="397">
        <v>0</v>
      </c>
      <c r="J28" s="396">
        <v>0</v>
      </c>
      <c r="K28" s="400">
        <v>13</v>
      </c>
      <c r="L28" s="401">
        <v>3170</v>
      </c>
      <c r="M28" s="402"/>
      <c r="N28" s="402"/>
      <c r="O28" s="383"/>
      <c r="P28" s="403" t="s">
        <v>47</v>
      </c>
      <c r="Q28" s="404">
        <v>0</v>
      </c>
      <c r="R28" s="405">
        <v>0</v>
      </c>
      <c r="S28" s="406">
        <v>0</v>
      </c>
      <c r="T28" s="417">
        <v>0</v>
      </c>
      <c r="U28" s="408">
        <v>0</v>
      </c>
      <c r="V28" s="426">
        <v>0</v>
      </c>
      <c r="W28" s="406">
        <v>0</v>
      </c>
      <c r="X28" s="410">
        <v>0</v>
      </c>
      <c r="Y28" s="408">
        <v>1</v>
      </c>
      <c r="Z28" s="409">
        <v>150</v>
      </c>
      <c r="AA28" s="392">
        <v>1</v>
      </c>
      <c r="AB28" s="393">
        <v>150</v>
      </c>
    </row>
    <row r="29" spans="2:28" ht="18" thickBot="1" thickTop="1">
      <c r="B29" s="394" t="s">
        <v>48</v>
      </c>
      <c r="C29" s="395">
        <v>100</v>
      </c>
      <c r="D29" s="396">
        <v>29111</v>
      </c>
      <c r="E29" s="397">
        <v>0</v>
      </c>
      <c r="F29" s="396">
        <v>0</v>
      </c>
      <c r="G29" s="398">
        <v>0</v>
      </c>
      <c r="H29" s="396">
        <v>0</v>
      </c>
      <c r="I29" s="397">
        <v>0</v>
      </c>
      <c r="J29" s="396">
        <v>0</v>
      </c>
      <c r="K29" s="400">
        <v>100</v>
      </c>
      <c r="L29" s="401">
        <v>29111</v>
      </c>
      <c r="M29" s="402"/>
      <c r="N29" s="402"/>
      <c r="O29" s="383"/>
      <c r="P29" s="403" t="s">
        <v>49</v>
      </c>
      <c r="Q29" s="404">
        <v>0</v>
      </c>
      <c r="R29" s="405">
        <v>0</v>
      </c>
      <c r="S29" s="406">
        <v>0</v>
      </c>
      <c r="T29" s="417">
        <v>0</v>
      </c>
      <c r="U29" s="408">
        <v>0</v>
      </c>
      <c r="V29" s="426">
        <v>0</v>
      </c>
      <c r="W29" s="406">
        <v>0</v>
      </c>
      <c r="X29" s="410">
        <v>0</v>
      </c>
      <c r="Y29" s="408">
        <v>0</v>
      </c>
      <c r="Z29" s="409">
        <v>0</v>
      </c>
      <c r="AA29" s="392">
        <v>0</v>
      </c>
      <c r="AB29" s="393">
        <v>0</v>
      </c>
    </row>
    <row r="30" spans="2:28" ht="18" thickBot="1" thickTop="1">
      <c r="B30" s="394" t="s">
        <v>50</v>
      </c>
      <c r="C30" s="395">
        <v>0</v>
      </c>
      <c r="D30" s="416">
        <v>0</v>
      </c>
      <c r="E30" s="397">
        <v>0</v>
      </c>
      <c r="F30" s="416">
        <v>0</v>
      </c>
      <c r="G30" s="398">
        <v>0</v>
      </c>
      <c r="H30" s="416">
        <v>0</v>
      </c>
      <c r="I30" s="397">
        <v>0</v>
      </c>
      <c r="J30" s="416">
        <v>0</v>
      </c>
      <c r="K30" s="400">
        <v>0</v>
      </c>
      <c r="L30" s="401">
        <v>0</v>
      </c>
      <c r="M30" s="402"/>
      <c r="N30" s="402"/>
      <c r="O30" s="383"/>
      <c r="P30" s="403" t="s">
        <v>80</v>
      </c>
      <c r="Q30" s="404">
        <v>0</v>
      </c>
      <c r="R30" s="405">
        <v>0</v>
      </c>
      <c r="S30" s="406">
        <v>0</v>
      </c>
      <c r="T30" s="417">
        <v>0</v>
      </c>
      <c r="U30" s="408">
        <v>0</v>
      </c>
      <c r="V30" s="426">
        <v>0</v>
      </c>
      <c r="W30" s="406">
        <v>0</v>
      </c>
      <c r="X30" s="410">
        <v>0</v>
      </c>
      <c r="Y30" s="408">
        <v>0</v>
      </c>
      <c r="Z30" s="409">
        <v>0</v>
      </c>
      <c r="AA30" s="392">
        <v>0</v>
      </c>
      <c r="AB30" s="393">
        <v>0</v>
      </c>
    </row>
    <row r="31" spans="2:28" ht="18" thickBot="1" thickTop="1">
      <c r="B31" s="394" t="s">
        <v>51</v>
      </c>
      <c r="C31" s="395">
        <v>5</v>
      </c>
      <c r="D31" s="399">
        <v>5000</v>
      </c>
      <c r="E31" s="397">
        <v>0</v>
      </c>
      <c r="F31" s="399">
        <v>0</v>
      </c>
      <c r="G31" s="398">
        <v>0</v>
      </c>
      <c r="H31" s="399">
        <v>0</v>
      </c>
      <c r="I31" s="397">
        <v>0</v>
      </c>
      <c r="J31" s="399">
        <v>0</v>
      </c>
      <c r="K31" s="400">
        <v>5</v>
      </c>
      <c r="L31" s="401">
        <v>5000</v>
      </c>
      <c r="M31" s="402"/>
      <c r="N31" s="402"/>
      <c r="O31" s="349"/>
      <c r="P31" s="403" t="s">
        <v>52</v>
      </c>
      <c r="Q31" s="404">
        <v>0</v>
      </c>
      <c r="R31" s="405">
        <v>0</v>
      </c>
      <c r="S31" s="406">
        <v>0</v>
      </c>
      <c r="T31" s="417">
        <v>0</v>
      </c>
      <c r="U31" s="408">
        <v>0</v>
      </c>
      <c r="V31" s="426">
        <v>0</v>
      </c>
      <c r="W31" s="406">
        <v>0</v>
      </c>
      <c r="X31" s="410">
        <v>0</v>
      </c>
      <c r="Y31" s="408">
        <v>0</v>
      </c>
      <c r="Z31" s="409">
        <v>0</v>
      </c>
      <c r="AA31" s="392">
        <v>0</v>
      </c>
      <c r="AB31" s="393">
        <v>0</v>
      </c>
    </row>
    <row r="32" spans="2:28" ht="18" thickBot="1" thickTop="1">
      <c r="B32" s="394" t="s">
        <v>53</v>
      </c>
      <c r="C32" s="395">
        <v>87</v>
      </c>
      <c r="D32" s="396">
        <v>16870</v>
      </c>
      <c r="E32" s="397">
        <v>0</v>
      </c>
      <c r="F32" s="396">
        <v>0</v>
      </c>
      <c r="G32" s="398">
        <v>0</v>
      </c>
      <c r="H32" s="396">
        <v>0</v>
      </c>
      <c r="I32" s="431">
        <v>0</v>
      </c>
      <c r="J32" s="396">
        <v>0</v>
      </c>
      <c r="K32" s="400">
        <v>87</v>
      </c>
      <c r="L32" s="401">
        <v>16870</v>
      </c>
      <c r="M32" s="402"/>
      <c r="N32" s="402"/>
      <c r="O32" s="349"/>
      <c r="P32" s="403" t="s">
        <v>54</v>
      </c>
      <c r="Q32" s="404">
        <v>0</v>
      </c>
      <c r="R32" s="405">
        <v>0</v>
      </c>
      <c r="S32" s="406">
        <v>0</v>
      </c>
      <c r="T32" s="432">
        <v>0</v>
      </c>
      <c r="U32" s="408">
        <v>0</v>
      </c>
      <c r="V32" s="426">
        <v>0</v>
      </c>
      <c r="W32" s="406">
        <v>0</v>
      </c>
      <c r="X32" s="410">
        <v>0</v>
      </c>
      <c r="Y32" s="408">
        <v>0</v>
      </c>
      <c r="Z32" s="409">
        <v>0</v>
      </c>
      <c r="AA32" s="392">
        <v>0</v>
      </c>
      <c r="AB32" s="393">
        <v>0</v>
      </c>
    </row>
    <row r="33" spans="2:28" ht="18" thickBot="1" thickTop="1">
      <c r="B33" s="394" t="s">
        <v>55</v>
      </c>
      <c r="C33" s="395">
        <v>0</v>
      </c>
      <c r="D33" s="396">
        <v>0</v>
      </c>
      <c r="E33" s="397">
        <v>0</v>
      </c>
      <c r="F33" s="396">
        <v>0</v>
      </c>
      <c r="G33" s="398">
        <v>0</v>
      </c>
      <c r="H33" s="396">
        <v>0</v>
      </c>
      <c r="I33" s="397">
        <v>0</v>
      </c>
      <c r="J33" s="396">
        <v>0</v>
      </c>
      <c r="K33" s="400">
        <v>0</v>
      </c>
      <c r="L33" s="401">
        <v>0</v>
      </c>
      <c r="M33" s="402"/>
      <c r="N33" s="402"/>
      <c r="O33" s="349"/>
      <c r="P33" s="403" t="s">
        <v>56</v>
      </c>
      <c r="Q33" s="404">
        <v>0</v>
      </c>
      <c r="R33" s="405">
        <v>0</v>
      </c>
      <c r="S33" s="406">
        <v>0</v>
      </c>
      <c r="T33" s="432">
        <v>0</v>
      </c>
      <c r="U33" s="408">
        <v>0</v>
      </c>
      <c r="V33" s="426">
        <v>0</v>
      </c>
      <c r="W33" s="406">
        <v>0</v>
      </c>
      <c r="X33" s="410">
        <v>0</v>
      </c>
      <c r="Y33" s="408">
        <v>2</v>
      </c>
      <c r="Z33" s="409">
        <v>950</v>
      </c>
      <c r="AA33" s="392">
        <v>2</v>
      </c>
      <c r="AB33" s="393">
        <v>950</v>
      </c>
    </row>
    <row r="34" spans="2:28" ht="17.25" thickBot="1" thickTop="1">
      <c r="B34" s="394" t="s">
        <v>57</v>
      </c>
      <c r="C34" s="395">
        <v>0</v>
      </c>
      <c r="D34" s="416">
        <v>0</v>
      </c>
      <c r="E34" s="397">
        <v>0</v>
      </c>
      <c r="F34" s="416">
        <v>0</v>
      </c>
      <c r="G34" s="398">
        <v>0</v>
      </c>
      <c r="H34" s="416">
        <v>0</v>
      </c>
      <c r="I34" s="397">
        <v>0</v>
      </c>
      <c r="J34" s="416">
        <v>0</v>
      </c>
      <c r="K34" s="400">
        <v>0</v>
      </c>
      <c r="L34" s="401">
        <v>0</v>
      </c>
      <c r="M34" s="402"/>
      <c r="N34" s="402"/>
      <c r="O34" s="349"/>
      <c r="P34" s="412" t="s">
        <v>25</v>
      </c>
      <c r="Q34" s="413">
        <v>0</v>
      </c>
      <c r="R34" s="414">
        <v>0</v>
      </c>
      <c r="S34" s="433">
        <v>0</v>
      </c>
      <c r="T34" s="424">
        <v>0</v>
      </c>
      <c r="U34" s="434">
        <v>0</v>
      </c>
      <c r="V34" s="422">
        <v>0</v>
      </c>
      <c r="W34" s="423">
        <v>0</v>
      </c>
      <c r="X34" s="435">
        <v>0</v>
      </c>
      <c r="Y34" s="421">
        <v>3</v>
      </c>
      <c r="Z34" s="430">
        <v>1100</v>
      </c>
      <c r="AA34" s="392">
        <v>3</v>
      </c>
      <c r="AB34" s="393">
        <v>1100</v>
      </c>
    </row>
    <row r="35" spans="2:28" ht="18" thickBot="1" thickTop="1">
      <c r="B35" s="394" t="s">
        <v>58</v>
      </c>
      <c r="C35" s="398">
        <v>1</v>
      </c>
      <c r="D35" s="436">
        <v>1000</v>
      </c>
      <c r="E35" s="437">
        <v>0</v>
      </c>
      <c r="F35" s="436">
        <v>0</v>
      </c>
      <c r="G35" s="398">
        <v>0</v>
      </c>
      <c r="H35" s="436">
        <v>0</v>
      </c>
      <c r="I35" s="398">
        <v>0</v>
      </c>
      <c r="J35" s="436">
        <v>0</v>
      </c>
      <c r="K35" s="400">
        <v>1</v>
      </c>
      <c r="L35" s="401">
        <v>1000</v>
      </c>
      <c r="M35" s="402"/>
      <c r="N35" s="402"/>
      <c r="O35" s="349"/>
      <c r="P35" s="403"/>
      <c r="Q35" s="404"/>
      <c r="R35" s="405"/>
      <c r="S35" s="406"/>
      <c r="T35" s="417"/>
      <c r="U35" s="408"/>
      <c r="V35" s="418"/>
      <c r="W35" s="406"/>
      <c r="X35" s="410"/>
      <c r="Y35" s="408"/>
      <c r="Z35" s="409"/>
      <c r="AA35" s="392"/>
      <c r="AB35" s="393"/>
    </row>
    <row r="36" spans="2:28" ht="17.25" thickBot="1" thickTop="1">
      <c r="B36" s="394" t="s">
        <v>59</v>
      </c>
      <c r="C36" s="398">
        <v>7</v>
      </c>
      <c r="D36" s="436">
        <v>1540</v>
      </c>
      <c r="E36" s="437">
        <v>0</v>
      </c>
      <c r="F36" s="436">
        <v>0</v>
      </c>
      <c r="G36" s="398">
        <v>0</v>
      </c>
      <c r="H36" s="436">
        <v>0</v>
      </c>
      <c r="I36" s="398">
        <v>0</v>
      </c>
      <c r="J36" s="436">
        <v>0</v>
      </c>
      <c r="K36" s="400">
        <v>7</v>
      </c>
      <c r="L36" s="401">
        <v>1540</v>
      </c>
      <c r="M36" s="402"/>
      <c r="N36" s="402"/>
      <c r="O36" s="349"/>
      <c r="P36" s="412" t="s">
        <v>23</v>
      </c>
      <c r="Q36" s="413">
        <v>0</v>
      </c>
      <c r="R36" s="414">
        <v>0</v>
      </c>
      <c r="S36" s="423">
        <v>0</v>
      </c>
      <c r="T36" s="428">
        <v>0</v>
      </c>
      <c r="U36" s="421">
        <v>1</v>
      </c>
      <c r="V36" s="430">
        <v>100</v>
      </c>
      <c r="W36" s="423">
        <v>1</v>
      </c>
      <c r="X36" s="435">
        <v>100</v>
      </c>
      <c r="Y36" s="421">
        <v>5</v>
      </c>
      <c r="Z36" s="430">
        <v>1940</v>
      </c>
      <c r="AA36" s="392">
        <v>7</v>
      </c>
      <c r="AB36" s="393">
        <v>2140</v>
      </c>
    </row>
    <row r="37" spans="2:28" ht="18" thickBot="1" thickTop="1">
      <c r="B37" s="394" t="s">
        <v>60</v>
      </c>
      <c r="C37" s="398">
        <v>0</v>
      </c>
      <c r="D37" s="436">
        <v>0</v>
      </c>
      <c r="E37" s="437">
        <v>0</v>
      </c>
      <c r="F37" s="436">
        <v>0</v>
      </c>
      <c r="G37" s="398">
        <v>0</v>
      </c>
      <c r="H37" s="436">
        <v>0</v>
      </c>
      <c r="I37" s="398">
        <v>0</v>
      </c>
      <c r="J37" s="436">
        <v>0</v>
      </c>
      <c r="K37" s="400">
        <v>0</v>
      </c>
      <c r="L37" s="401">
        <v>0</v>
      </c>
      <c r="M37" s="402"/>
      <c r="N37" s="402"/>
      <c r="O37" s="349"/>
      <c r="P37" s="438"/>
      <c r="Q37" s="439"/>
      <c r="R37" s="440"/>
      <c r="S37" s="441"/>
      <c r="T37" s="442"/>
      <c r="U37" s="443"/>
      <c r="V37" s="444"/>
      <c r="W37" s="441"/>
      <c r="X37" s="445"/>
      <c r="Y37" s="443"/>
      <c r="Z37" s="444"/>
      <c r="AA37" s="392"/>
      <c r="AB37" s="393"/>
    </row>
    <row r="38" spans="2:28" ht="17.25" thickBot="1" thickTop="1">
      <c r="B38" s="394" t="s">
        <v>61</v>
      </c>
      <c r="C38" s="398">
        <v>50</v>
      </c>
      <c r="D38" s="436">
        <v>6650</v>
      </c>
      <c r="E38" s="437">
        <v>0</v>
      </c>
      <c r="F38" s="436">
        <v>0</v>
      </c>
      <c r="G38" s="398">
        <v>0</v>
      </c>
      <c r="H38" s="436">
        <v>0</v>
      </c>
      <c r="I38" s="398">
        <v>0</v>
      </c>
      <c r="J38" s="436">
        <v>0</v>
      </c>
      <c r="K38" s="400">
        <v>50</v>
      </c>
      <c r="L38" s="401">
        <v>6650</v>
      </c>
      <c r="M38" s="402"/>
      <c r="N38" s="402"/>
      <c r="O38" s="349"/>
      <c r="P38" s="446" t="s">
        <v>62</v>
      </c>
      <c r="Q38" s="447">
        <v>0</v>
      </c>
      <c r="R38" s="447">
        <v>0</v>
      </c>
      <c r="S38" s="447">
        <v>7</v>
      </c>
      <c r="T38" s="447">
        <v>140</v>
      </c>
      <c r="U38" s="447">
        <v>741</v>
      </c>
      <c r="V38" s="447">
        <v>35870</v>
      </c>
      <c r="W38" s="447">
        <v>409</v>
      </c>
      <c r="X38" s="448">
        <v>42728.5</v>
      </c>
      <c r="Y38" s="447">
        <v>686</v>
      </c>
      <c r="Z38" s="447">
        <v>236512.5</v>
      </c>
      <c r="AA38" s="392">
        <v>1843</v>
      </c>
      <c r="AB38" s="449">
        <v>315251</v>
      </c>
    </row>
    <row r="39" spans="2:22" ht="15.75" thickTop="1">
      <c r="B39" s="394" t="s">
        <v>63</v>
      </c>
      <c r="C39" s="398">
        <v>0</v>
      </c>
      <c r="D39" s="436">
        <v>0</v>
      </c>
      <c r="E39" s="437">
        <v>0</v>
      </c>
      <c r="F39" s="436">
        <v>0</v>
      </c>
      <c r="G39" s="398">
        <v>0</v>
      </c>
      <c r="H39" s="436">
        <v>0</v>
      </c>
      <c r="I39" s="398">
        <v>0</v>
      </c>
      <c r="J39" s="436">
        <v>0</v>
      </c>
      <c r="K39" s="400">
        <v>0</v>
      </c>
      <c r="L39" s="401">
        <v>0</v>
      </c>
      <c r="M39" s="402"/>
      <c r="N39" s="402"/>
      <c r="O39" s="349"/>
      <c r="P39" s="450" t="s">
        <v>202</v>
      </c>
      <c r="Q39" s="451"/>
      <c r="R39" s="451"/>
      <c r="S39" s="451"/>
      <c r="T39" s="451"/>
      <c r="U39" s="451"/>
      <c r="V39" s="451"/>
    </row>
    <row r="40" spans="2:16" ht="15">
      <c r="B40" s="394" t="s">
        <v>64</v>
      </c>
      <c r="C40" s="398">
        <v>35</v>
      </c>
      <c r="D40" s="436">
        <v>3640</v>
      </c>
      <c r="E40" s="437">
        <v>0</v>
      </c>
      <c r="F40" s="436">
        <v>0</v>
      </c>
      <c r="G40" s="398">
        <v>0</v>
      </c>
      <c r="H40" s="436">
        <v>0</v>
      </c>
      <c r="I40" s="398">
        <v>0</v>
      </c>
      <c r="J40" s="436">
        <v>0</v>
      </c>
      <c r="K40" s="400">
        <v>35</v>
      </c>
      <c r="L40" s="401">
        <v>3640</v>
      </c>
      <c r="M40" s="402"/>
      <c r="N40" s="402"/>
      <c r="O40" s="349"/>
      <c r="P40" s="349"/>
    </row>
    <row r="41" spans="2:14" ht="15">
      <c r="B41" s="394" t="s">
        <v>65</v>
      </c>
      <c r="C41" s="398">
        <v>3</v>
      </c>
      <c r="D41" s="436">
        <v>1250</v>
      </c>
      <c r="E41" s="437">
        <v>0</v>
      </c>
      <c r="F41" s="436">
        <v>0</v>
      </c>
      <c r="G41" s="398">
        <v>0</v>
      </c>
      <c r="H41" s="436">
        <v>0</v>
      </c>
      <c r="I41" s="398">
        <v>0</v>
      </c>
      <c r="J41" s="436">
        <v>0</v>
      </c>
      <c r="K41" s="400">
        <v>3</v>
      </c>
      <c r="L41" s="401">
        <v>1250</v>
      </c>
      <c r="M41" s="402"/>
      <c r="N41" s="402"/>
    </row>
    <row r="42" spans="2:14" ht="15">
      <c r="B42" s="394" t="s">
        <v>66</v>
      </c>
      <c r="C42" s="398">
        <v>5</v>
      </c>
      <c r="D42" s="436">
        <v>3000</v>
      </c>
      <c r="E42" s="437">
        <v>0</v>
      </c>
      <c r="F42" s="436">
        <v>0</v>
      </c>
      <c r="G42" s="398">
        <v>0</v>
      </c>
      <c r="H42" s="436">
        <v>0</v>
      </c>
      <c r="I42" s="398">
        <v>0</v>
      </c>
      <c r="J42" s="436">
        <v>0</v>
      </c>
      <c r="K42" s="400">
        <v>5</v>
      </c>
      <c r="L42" s="401">
        <v>3000</v>
      </c>
      <c r="M42" s="402"/>
      <c r="N42" s="402"/>
    </row>
    <row r="43" spans="2:26" ht="15">
      <c r="B43" s="394" t="s">
        <v>67</v>
      </c>
      <c r="C43" s="398">
        <v>0</v>
      </c>
      <c r="D43" s="436">
        <v>0</v>
      </c>
      <c r="E43" s="437">
        <v>0</v>
      </c>
      <c r="F43" s="436">
        <v>0</v>
      </c>
      <c r="G43" s="398">
        <v>0</v>
      </c>
      <c r="H43" s="436">
        <v>0</v>
      </c>
      <c r="I43" s="398">
        <v>0</v>
      </c>
      <c r="J43" s="436">
        <v>0</v>
      </c>
      <c r="K43" s="400">
        <v>0</v>
      </c>
      <c r="L43" s="401">
        <v>0</v>
      </c>
      <c r="M43" s="402"/>
      <c r="N43" s="402"/>
      <c r="Y43" s="965"/>
      <c r="Z43" s="965"/>
    </row>
    <row r="44" spans="2:14" ht="15">
      <c r="B44" s="394" t="s">
        <v>68</v>
      </c>
      <c r="C44" s="398">
        <v>0</v>
      </c>
      <c r="D44" s="436">
        <v>0</v>
      </c>
      <c r="E44" s="437">
        <v>0</v>
      </c>
      <c r="F44" s="436">
        <v>0</v>
      </c>
      <c r="G44" s="398">
        <v>0</v>
      </c>
      <c r="H44" s="436">
        <v>0</v>
      </c>
      <c r="I44" s="398">
        <v>0</v>
      </c>
      <c r="J44" s="436">
        <v>0</v>
      </c>
      <c r="K44" s="400">
        <v>0</v>
      </c>
      <c r="L44" s="401">
        <v>0</v>
      </c>
      <c r="M44" s="402"/>
      <c r="N44" s="402"/>
    </row>
    <row r="45" spans="2:14" ht="15.75" thickBot="1">
      <c r="B45" s="452" t="s">
        <v>69</v>
      </c>
      <c r="C45" s="453">
        <v>8</v>
      </c>
      <c r="D45" s="454">
        <v>4000</v>
      </c>
      <c r="E45" s="455">
        <v>0</v>
      </c>
      <c r="F45" s="454">
        <v>0</v>
      </c>
      <c r="G45" s="456">
        <v>0</v>
      </c>
      <c r="H45" s="457">
        <v>0</v>
      </c>
      <c r="I45" s="453">
        <v>0</v>
      </c>
      <c r="J45" s="454">
        <v>0</v>
      </c>
      <c r="K45" s="458">
        <v>8</v>
      </c>
      <c r="L45" s="459">
        <v>4000</v>
      </c>
      <c r="M45" s="402"/>
      <c r="N45" s="402"/>
    </row>
    <row r="46" spans="2:14" ht="15.75" thickBot="1">
      <c r="B46" s="508" t="s">
        <v>62</v>
      </c>
      <c r="C46" s="460">
        <v>1792</v>
      </c>
      <c r="D46" s="461">
        <v>284781</v>
      </c>
      <c r="E46" s="460">
        <v>21</v>
      </c>
      <c r="F46" s="461">
        <v>8410</v>
      </c>
      <c r="G46" s="460">
        <v>24</v>
      </c>
      <c r="H46" s="461">
        <v>7660</v>
      </c>
      <c r="I46" s="462">
        <v>6</v>
      </c>
      <c r="J46" s="463">
        <v>14400</v>
      </c>
      <c r="K46" s="464">
        <v>1843</v>
      </c>
      <c r="L46" s="465">
        <v>315251</v>
      </c>
      <c r="M46" s="466"/>
      <c r="N46" s="466"/>
    </row>
    <row r="47" spans="2:14" ht="15.75" thickTop="1">
      <c r="B47" s="450" t="s">
        <v>202</v>
      </c>
      <c r="C47" s="451"/>
      <c r="D47" s="451"/>
      <c r="E47" s="451"/>
      <c r="F47" s="451"/>
      <c r="G47" s="451"/>
      <c r="H47" s="451"/>
      <c r="I47" s="451"/>
      <c r="J47" s="451"/>
      <c r="K47" s="467"/>
      <c r="L47" s="467"/>
      <c r="M47" s="468"/>
      <c r="N47" s="469"/>
    </row>
    <row r="48" spans="3:14" ht="13.5">
      <c r="C48" s="347"/>
      <c r="D48" s="347"/>
      <c r="E48" s="347"/>
      <c r="F48" s="347"/>
      <c r="G48" s="347"/>
      <c r="H48" s="347"/>
      <c r="I48" s="347"/>
      <c r="N48" s="347"/>
    </row>
    <row r="52" spans="16:23" ht="19.5">
      <c r="P52" s="346" t="s">
        <v>204</v>
      </c>
      <c r="Q52" s="475"/>
      <c r="R52" s="475"/>
      <c r="S52" s="475"/>
      <c r="T52" s="475"/>
      <c r="U52" s="475"/>
      <c r="V52" s="347"/>
      <c r="W52" s="347"/>
    </row>
    <row r="53" spans="2:23" ht="16.5">
      <c r="B53" s="470"/>
      <c r="C53" s="471"/>
      <c r="D53" s="471"/>
      <c r="E53" s="471"/>
      <c r="F53" s="471"/>
      <c r="G53" s="471"/>
      <c r="H53" s="469"/>
      <c r="I53" s="469"/>
      <c r="J53" s="469"/>
      <c r="K53" s="469"/>
      <c r="L53" s="469"/>
      <c r="M53" s="469"/>
      <c r="N53" s="469"/>
      <c r="O53" s="469"/>
      <c r="P53" s="347"/>
      <c r="Q53" s="347"/>
      <c r="R53" s="347"/>
      <c r="S53" s="347"/>
      <c r="T53" s="347"/>
      <c r="U53" s="347"/>
      <c r="V53" s="1481" t="s">
        <v>70</v>
      </c>
      <c r="W53" s="354"/>
    </row>
    <row r="54" spans="2:15" ht="15">
      <c r="B54" s="469"/>
      <c r="C54" s="469"/>
      <c r="D54" s="469"/>
      <c r="E54" s="469"/>
      <c r="F54" s="469"/>
      <c r="G54" s="469"/>
      <c r="H54" s="472"/>
      <c r="I54" s="473"/>
      <c r="J54" s="469"/>
      <c r="K54" s="469"/>
      <c r="L54" s="469"/>
      <c r="M54" s="473"/>
      <c r="N54" s="474"/>
      <c r="O54" s="469"/>
    </row>
    <row r="55" spans="2:15" ht="13.5"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</row>
    <row r="56" spans="2:15" ht="20.25" thickBot="1">
      <c r="B56" s="346" t="s">
        <v>205</v>
      </c>
      <c r="C56" s="475"/>
      <c r="D56" s="475"/>
      <c r="E56" s="475"/>
      <c r="F56" s="475"/>
      <c r="G56" s="475"/>
      <c r="H56" s="347"/>
      <c r="I56" s="347"/>
      <c r="J56" s="347"/>
      <c r="K56" s="347"/>
      <c r="L56" s="347"/>
      <c r="M56" s="348"/>
      <c r="N56" s="469"/>
      <c r="O56" s="469"/>
    </row>
    <row r="57" spans="2:24" ht="17.25">
      <c r="B57" s="347"/>
      <c r="C57" s="347"/>
      <c r="D57" s="347"/>
      <c r="E57" s="347"/>
      <c r="F57" s="347"/>
      <c r="G57" s="347"/>
      <c r="H57" s="1481" t="s">
        <v>70</v>
      </c>
      <c r="I57" s="354"/>
      <c r="J57" s="347"/>
      <c r="K57" s="347"/>
      <c r="L57" s="347"/>
      <c r="M57" s="473"/>
      <c r="N57" s="476"/>
      <c r="O57" s="469"/>
      <c r="P57" s="1062" t="s">
        <v>4</v>
      </c>
      <c r="Q57" s="1414" t="s">
        <v>161</v>
      </c>
      <c r="R57" s="1415"/>
      <c r="S57" s="1410" t="s">
        <v>162</v>
      </c>
      <c r="T57" s="1411"/>
      <c r="U57" s="1410" t="s">
        <v>163</v>
      </c>
      <c r="V57" s="1411"/>
      <c r="W57" s="1412" t="s">
        <v>62</v>
      </c>
      <c r="X57" s="1413"/>
    </row>
    <row r="58" spans="2:24" ht="17.25" thickBot="1"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469"/>
      <c r="N58" s="469"/>
      <c r="O58" s="469"/>
      <c r="P58" s="1063"/>
      <c r="Q58" s="1064" t="s">
        <v>13</v>
      </c>
      <c r="R58" s="1065" t="s">
        <v>75</v>
      </c>
      <c r="S58" s="1064" t="s">
        <v>13</v>
      </c>
      <c r="T58" s="1065" t="s">
        <v>75</v>
      </c>
      <c r="U58" s="1064" t="s">
        <v>13</v>
      </c>
      <c r="V58" s="1065" t="s">
        <v>75</v>
      </c>
      <c r="W58" s="1064" t="s">
        <v>13</v>
      </c>
      <c r="X58" s="1065" t="s">
        <v>75</v>
      </c>
    </row>
    <row r="59" spans="2:24" ht="18" thickTop="1">
      <c r="B59" s="477" t="s">
        <v>4</v>
      </c>
      <c r="C59" s="1397" t="s">
        <v>88</v>
      </c>
      <c r="D59" s="1399"/>
      <c r="E59" s="1400" t="s">
        <v>89</v>
      </c>
      <c r="F59" s="1401"/>
      <c r="G59" s="1400" t="s">
        <v>90</v>
      </c>
      <c r="H59" s="1401"/>
      <c r="I59" s="1400" t="s">
        <v>91</v>
      </c>
      <c r="J59" s="1401"/>
      <c r="K59" s="1397" t="s">
        <v>92</v>
      </c>
      <c r="L59" s="1398"/>
      <c r="M59" s="1395" t="s">
        <v>62</v>
      </c>
      <c r="N59" s="1396"/>
      <c r="O59" s="478"/>
      <c r="P59" s="1066" t="s">
        <v>16</v>
      </c>
      <c r="Q59" s="1084">
        <v>39</v>
      </c>
      <c r="R59" s="1085">
        <v>16780</v>
      </c>
      <c r="S59" s="1086">
        <v>9</v>
      </c>
      <c r="T59" s="1085">
        <v>4600</v>
      </c>
      <c r="U59" s="1067">
        <v>8</v>
      </c>
      <c r="V59" s="1085">
        <v>4700</v>
      </c>
      <c r="W59" s="1087">
        <v>56</v>
      </c>
      <c r="X59" s="1088">
        <v>26080</v>
      </c>
    </row>
    <row r="60" spans="2:24" ht="17.25">
      <c r="B60" s="479"/>
      <c r="C60" s="480" t="s">
        <v>13</v>
      </c>
      <c r="D60" s="481" t="s">
        <v>75</v>
      </c>
      <c r="E60" s="480" t="s">
        <v>13</v>
      </c>
      <c r="F60" s="481" t="s">
        <v>75</v>
      </c>
      <c r="G60" s="480" t="s">
        <v>13</v>
      </c>
      <c r="H60" s="481" t="s">
        <v>75</v>
      </c>
      <c r="I60" s="480" t="s">
        <v>13</v>
      </c>
      <c r="J60" s="481">
        <v>0</v>
      </c>
      <c r="K60" s="480" t="s">
        <v>13</v>
      </c>
      <c r="L60" s="481" t="s">
        <v>75</v>
      </c>
      <c r="M60" s="480" t="s">
        <v>13</v>
      </c>
      <c r="N60" s="482" t="s">
        <v>75</v>
      </c>
      <c r="O60" s="483"/>
      <c r="P60" s="1066" t="s">
        <v>18</v>
      </c>
      <c r="Q60" s="1084">
        <v>14</v>
      </c>
      <c r="R60" s="1085">
        <v>6550</v>
      </c>
      <c r="S60" s="1086">
        <v>36</v>
      </c>
      <c r="T60" s="1085">
        <v>12220</v>
      </c>
      <c r="U60" s="1067">
        <v>0</v>
      </c>
      <c r="V60" s="1085">
        <v>0</v>
      </c>
      <c r="W60" s="1087">
        <v>50</v>
      </c>
      <c r="X60" s="1088">
        <v>18770</v>
      </c>
    </row>
    <row r="61" spans="2:24" ht="17.25">
      <c r="B61" s="484" t="s">
        <v>16</v>
      </c>
      <c r="C61" s="485">
        <v>0</v>
      </c>
      <c r="D61" s="486">
        <v>0</v>
      </c>
      <c r="E61" s="487">
        <v>0</v>
      </c>
      <c r="F61" s="486">
        <v>0</v>
      </c>
      <c r="G61" s="488">
        <v>0</v>
      </c>
      <c r="H61" s="486">
        <v>0</v>
      </c>
      <c r="I61" s="487">
        <v>0</v>
      </c>
      <c r="J61" s="489">
        <v>0</v>
      </c>
      <c r="K61" s="487">
        <v>56</v>
      </c>
      <c r="L61" s="489">
        <v>26080</v>
      </c>
      <c r="M61" s="490">
        <v>56</v>
      </c>
      <c r="N61" s="491">
        <v>26080</v>
      </c>
      <c r="O61" s="492"/>
      <c r="P61" s="1066" t="s">
        <v>20</v>
      </c>
      <c r="Q61" s="1084">
        <v>0</v>
      </c>
      <c r="R61" s="1085">
        <v>0</v>
      </c>
      <c r="S61" s="1086">
        <v>0</v>
      </c>
      <c r="T61" s="1085">
        <v>0</v>
      </c>
      <c r="U61" s="1067">
        <v>0</v>
      </c>
      <c r="V61" s="1085">
        <v>0</v>
      </c>
      <c r="W61" s="1087">
        <v>0</v>
      </c>
      <c r="X61" s="1088">
        <v>0</v>
      </c>
    </row>
    <row r="62" spans="2:24" ht="17.25">
      <c r="B62" s="484" t="s">
        <v>18</v>
      </c>
      <c r="C62" s="485">
        <v>0</v>
      </c>
      <c r="D62" s="486">
        <v>0</v>
      </c>
      <c r="E62" s="487">
        <v>0</v>
      </c>
      <c r="F62" s="486">
        <v>0</v>
      </c>
      <c r="G62" s="488">
        <v>0</v>
      </c>
      <c r="H62" s="486">
        <v>0</v>
      </c>
      <c r="I62" s="487">
        <v>5</v>
      </c>
      <c r="J62" s="493">
        <v>470</v>
      </c>
      <c r="K62" s="487">
        <v>45</v>
      </c>
      <c r="L62" s="489">
        <v>18300</v>
      </c>
      <c r="M62" s="490">
        <v>50</v>
      </c>
      <c r="N62" s="491">
        <v>18770</v>
      </c>
      <c r="O62" s="492"/>
      <c r="P62" s="1066" t="s">
        <v>22</v>
      </c>
      <c r="Q62" s="1084">
        <v>0</v>
      </c>
      <c r="R62" s="1085">
        <v>0</v>
      </c>
      <c r="S62" s="1086">
        <v>0</v>
      </c>
      <c r="T62" s="1085">
        <v>0</v>
      </c>
      <c r="U62" s="1067">
        <v>0</v>
      </c>
      <c r="V62" s="1085">
        <v>0</v>
      </c>
      <c r="W62" s="1087">
        <v>0</v>
      </c>
      <c r="X62" s="1088">
        <v>0</v>
      </c>
    </row>
    <row r="63" spans="2:24" ht="17.25">
      <c r="B63" s="484" t="s">
        <v>20</v>
      </c>
      <c r="C63" s="485">
        <v>0</v>
      </c>
      <c r="D63" s="486">
        <v>0</v>
      </c>
      <c r="E63" s="487">
        <v>0</v>
      </c>
      <c r="F63" s="486">
        <v>0</v>
      </c>
      <c r="G63" s="488">
        <v>0</v>
      </c>
      <c r="H63" s="486">
        <v>0</v>
      </c>
      <c r="I63" s="487">
        <v>0</v>
      </c>
      <c r="J63" s="486">
        <v>0</v>
      </c>
      <c r="K63" s="487">
        <v>0</v>
      </c>
      <c r="L63" s="489">
        <v>0</v>
      </c>
      <c r="M63" s="490">
        <v>0</v>
      </c>
      <c r="N63" s="491">
        <v>0</v>
      </c>
      <c r="O63" s="492"/>
      <c r="P63" s="1066" t="s">
        <v>24</v>
      </c>
      <c r="Q63" s="1084">
        <v>47</v>
      </c>
      <c r="R63" s="1085">
        <v>11080</v>
      </c>
      <c r="S63" s="1086">
        <v>24</v>
      </c>
      <c r="T63" s="1085">
        <v>3500</v>
      </c>
      <c r="U63" s="1067">
        <v>1</v>
      </c>
      <c r="V63" s="1085">
        <v>1000</v>
      </c>
      <c r="W63" s="1087">
        <v>72</v>
      </c>
      <c r="X63" s="1088">
        <v>15580</v>
      </c>
    </row>
    <row r="64" spans="2:24" ht="17.25">
      <c r="B64" s="484" t="s">
        <v>22</v>
      </c>
      <c r="C64" s="485">
        <v>0</v>
      </c>
      <c r="D64" s="486">
        <v>0</v>
      </c>
      <c r="E64" s="487">
        <v>0</v>
      </c>
      <c r="F64" s="486">
        <v>0</v>
      </c>
      <c r="G64" s="488">
        <v>0</v>
      </c>
      <c r="H64" s="486">
        <v>0</v>
      </c>
      <c r="I64" s="487">
        <v>0</v>
      </c>
      <c r="J64" s="486">
        <v>0</v>
      </c>
      <c r="K64" s="487">
        <v>0</v>
      </c>
      <c r="L64" s="489">
        <v>0</v>
      </c>
      <c r="M64" s="490">
        <v>0</v>
      </c>
      <c r="N64" s="491">
        <v>0</v>
      </c>
      <c r="O64" s="492"/>
      <c r="P64" s="1066" t="s">
        <v>26</v>
      </c>
      <c r="Q64" s="1084">
        <v>28</v>
      </c>
      <c r="R64" s="1089">
        <v>3240</v>
      </c>
      <c r="S64" s="1086">
        <v>6</v>
      </c>
      <c r="T64" s="1089">
        <v>570</v>
      </c>
      <c r="U64" s="1067">
        <v>18</v>
      </c>
      <c r="V64" s="1089">
        <v>4360</v>
      </c>
      <c r="W64" s="1087">
        <v>52</v>
      </c>
      <c r="X64" s="1088">
        <v>8170</v>
      </c>
    </row>
    <row r="65" spans="2:24" ht="17.25">
      <c r="B65" s="484" t="s">
        <v>24</v>
      </c>
      <c r="C65" s="485">
        <v>0</v>
      </c>
      <c r="D65" s="486">
        <v>0</v>
      </c>
      <c r="E65" s="487">
        <v>0</v>
      </c>
      <c r="F65" s="486">
        <v>0</v>
      </c>
      <c r="G65" s="488">
        <v>1</v>
      </c>
      <c r="H65" s="486">
        <v>50</v>
      </c>
      <c r="I65" s="487">
        <v>60</v>
      </c>
      <c r="J65" s="486">
        <v>6000</v>
      </c>
      <c r="K65" s="487">
        <v>11</v>
      </c>
      <c r="L65" s="489">
        <v>9530</v>
      </c>
      <c r="M65" s="490">
        <v>72</v>
      </c>
      <c r="N65" s="491">
        <v>15580</v>
      </c>
      <c r="O65" s="492"/>
      <c r="P65" s="1066" t="s">
        <v>27</v>
      </c>
      <c r="Q65" s="1084">
        <v>0</v>
      </c>
      <c r="R65" s="1090">
        <v>0</v>
      </c>
      <c r="S65" s="1086">
        <v>0</v>
      </c>
      <c r="T65" s="1090">
        <v>0</v>
      </c>
      <c r="U65" s="1067">
        <v>0</v>
      </c>
      <c r="V65" s="1090">
        <v>0</v>
      </c>
      <c r="W65" s="1087">
        <v>0</v>
      </c>
      <c r="X65" s="1088">
        <v>0</v>
      </c>
    </row>
    <row r="66" spans="2:24" ht="17.25">
      <c r="B66" s="484" t="s">
        <v>26</v>
      </c>
      <c r="C66" s="485">
        <v>0</v>
      </c>
      <c r="D66" s="494">
        <v>0</v>
      </c>
      <c r="E66" s="487">
        <v>2</v>
      </c>
      <c r="F66" s="494">
        <v>40</v>
      </c>
      <c r="G66" s="488">
        <v>9</v>
      </c>
      <c r="H66" s="494">
        <v>360</v>
      </c>
      <c r="I66" s="487">
        <v>14</v>
      </c>
      <c r="J66" s="494">
        <v>1190</v>
      </c>
      <c r="K66" s="487">
        <v>27</v>
      </c>
      <c r="L66" s="489">
        <v>6580</v>
      </c>
      <c r="M66" s="490">
        <v>52</v>
      </c>
      <c r="N66" s="491">
        <v>8170</v>
      </c>
      <c r="O66" s="492"/>
      <c r="P66" s="1066" t="s">
        <v>29</v>
      </c>
      <c r="Q66" s="1084">
        <v>0</v>
      </c>
      <c r="R66" s="1085">
        <v>0</v>
      </c>
      <c r="S66" s="1086">
        <v>0</v>
      </c>
      <c r="T66" s="1085">
        <v>0</v>
      </c>
      <c r="U66" s="1067">
        <v>0</v>
      </c>
      <c r="V66" s="1085">
        <v>0</v>
      </c>
      <c r="W66" s="1087">
        <v>0</v>
      </c>
      <c r="X66" s="1088">
        <v>0</v>
      </c>
    </row>
    <row r="67" spans="2:24" ht="17.25">
      <c r="B67" s="484" t="s">
        <v>27</v>
      </c>
      <c r="C67" s="485">
        <v>0</v>
      </c>
      <c r="D67" s="489">
        <v>0</v>
      </c>
      <c r="E67" s="487">
        <v>0</v>
      </c>
      <c r="F67" s="489">
        <v>0</v>
      </c>
      <c r="G67" s="488">
        <v>0</v>
      </c>
      <c r="H67" s="489">
        <v>0</v>
      </c>
      <c r="I67" s="487">
        <v>0</v>
      </c>
      <c r="J67" s="489">
        <v>0</v>
      </c>
      <c r="K67" s="487">
        <v>0</v>
      </c>
      <c r="L67" s="489">
        <v>0</v>
      </c>
      <c r="M67" s="490">
        <v>0</v>
      </c>
      <c r="N67" s="491">
        <v>0</v>
      </c>
      <c r="O67" s="492"/>
      <c r="P67" s="1066" t="s">
        <v>30</v>
      </c>
      <c r="Q67" s="1084">
        <v>1</v>
      </c>
      <c r="R67" s="1085">
        <v>150</v>
      </c>
      <c r="S67" s="1086">
        <v>0</v>
      </c>
      <c r="T67" s="1085">
        <v>0</v>
      </c>
      <c r="U67" s="1067">
        <v>0</v>
      </c>
      <c r="V67" s="1085">
        <v>0</v>
      </c>
      <c r="W67" s="1087">
        <v>1</v>
      </c>
      <c r="X67" s="1088">
        <v>150</v>
      </c>
    </row>
    <row r="68" spans="2:24" ht="17.25">
      <c r="B68" s="484" t="s">
        <v>29</v>
      </c>
      <c r="C68" s="485">
        <v>0</v>
      </c>
      <c r="D68" s="486">
        <v>0</v>
      </c>
      <c r="E68" s="487">
        <v>0</v>
      </c>
      <c r="F68" s="486">
        <v>0</v>
      </c>
      <c r="G68" s="488">
        <v>0</v>
      </c>
      <c r="H68" s="486">
        <v>0</v>
      </c>
      <c r="I68" s="487">
        <v>0</v>
      </c>
      <c r="J68" s="486">
        <v>0</v>
      </c>
      <c r="K68" s="487">
        <v>0</v>
      </c>
      <c r="L68" s="489">
        <v>0</v>
      </c>
      <c r="M68" s="490">
        <v>0</v>
      </c>
      <c r="N68" s="491">
        <v>0</v>
      </c>
      <c r="O68" s="492"/>
      <c r="P68" s="1066" t="s">
        <v>32</v>
      </c>
      <c r="Q68" s="1084">
        <v>5</v>
      </c>
      <c r="R68" s="1085">
        <v>2300</v>
      </c>
      <c r="S68" s="1086">
        <v>2</v>
      </c>
      <c r="T68" s="1085">
        <v>250</v>
      </c>
      <c r="U68" s="1067">
        <v>0</v>
      </c>
      <c r="V68" s="1085">
        <v>0</v>
      </c>
      <c r="W68" s="1087">
        <v>7</v>
      </c>
      <c r="X68" s="1088">
        <v>2550</v>
      </c>
    </row>
    <row r="69" spans="2:24" ht="17.25">
      <c r="B69" s="484" t="s">
        <v>30</v>
      </c>
      <c r="C69" s="485">
        <v>0</v>
      </c>
      <c r="D69" s="486">
        <v>0</v>
      </c>
      <c r="E69" s="487">
        <v>0</v>
      </c>
      <c r="F69" s="486">
        <v>0</v>
      </c>
      <c r="G69" s="488">
        <v>0</v>
      </c>
      <c r="H69" s="486">
        <v>0</v>
      </c>
      <c r="I69" s="487">
        <v>0</v>
      </c>
      <c r="J69" s="486">
        <v>0</v>
      </c>
      <c r="K69" s="495">
        <v>1</v>
      </c>
      <c r="L69" s="496">
        <v>150</v>
      </c>
      <c r="M69" s="490">
        <v>1</v>
      </c>
      <c r="N69" s="491">
        <v>150</v>
      </c>
      <c r="O69" s="492"/>
      <c r="P69" s="1066" t="s">
        <v>33</v>
      </c>
      <c r="Q69" s="1084">
        <v>0</v>
      </c>
      <c r="R69" s="1085">
        <v>0</v>
      </c>
      <c r="S69" s="1086">
        <v>0</v>
      </c>
      <c r="T69" s="1085">
        <v>0</v>
      </c>
      <c r="U69" s="1067">
        <v>0</v>
      </c>
      <c r="V69" s="1085">
        <v>0</v>
      </c>
      <c r="W69" s="1087">
        <v>0</v>
      </c>
      <c r="X69" s="1088">
        <v>0</v>
      </c>
    </row>
    <row r="70" spans="2:24" ht="17.25">
      <c r="B70" s="484" t="s">
        <v>32</v>
      </c>
      <c r="C70" s="485">
        <v>0</v>
      </c>
      <c r="D70" s="486">
        <v>0</v>
      </c>
      <c r="E70" s="487">
        <v>0</v>
      </c>
      <c r="F70" s="486">
        <v>0</v>
      </c>
      <c r="G70" s="488">
        <v>0</v>
      </c>
      <c r="H70" s="486">
        <v>0</v>
      </c>
      <c r="I70" s="487">
        <v>2</v>
      </c>
      <c r="J70" s="486">
        <v>200</v>
      </c>
      <c r="K70" s="487">
        <v>5</v>
      </c>
      <c r="L70" s="489">
        <v>2350</v>
      </c>
      <c r="M70" s="490">
        <v>7</v>
      </c>
      <c r="N70" s="491">
        <v>2550</v>
      </c>
      <c r="O70" s="492"/>
      <c r="P70" s="1066" t="s">
        <v>35</v>
      </c>
      <c r="Q70" s="1084">
        <v>8</v>
      </c>
      <c r="R70" s="1085">
        <v>5300</v>
      </c>
      <c r="S70" s="1086">
        <v>5</v>
      </c>
      <c r="T70" s="1085">
        <v>3400</v>
      </c>
      <c r="U70" s="1067">
        <v>0</v>
      </c>
      <c r="V70" s="1085">
        <v>0</v>
      </c>
      <c r="W70" s="1087">
        <v>13</v>
      </c>
      <c r="X70" s="1088">
        <v>8700</v>
      </c>
    </row>
    <row r="71" spans="2:24" ht="17.25">
      <c r="B71" s="484" t="s">
        <v>33</v>
      </c>
      <c r="C71" s="485">
        <v>0</v>
      </c>
      <c r="D71" s="486">
        <v>0</v>
      </c>
      <c r="E71" s="487">
        <v>0</v>
      </c>
      <c r="F71" s="486">
        <v>0</v>
      </c>
      <c r="G71" s="488">
        <v>0</v>
      </c>
      <c r="H71" s="486">
        <v>0</v>
      </c>
      <c r="I71" s="487">
        <v>0</v>
      </c>
      <c r="J71" s="486">
        <v>0</v>
      </c>
      <c r="K71" s="487">
        <v>0</v>
      </c>
      <c r="L71" s="489">
        <v>0</v>
      </c>
      <c r="M71" s="490">
        <v>0</v>
      </c>
      <c r="N71" s="491">
        <v>0</v>
      </c>
      <c r="O71" s="492"/>
      <c r="P71" s="1066" t="s">
        <v>36</v>
      </c>
      <c r="Q71" s="1084">
        <v>520</v>
      </c>
      <c r="R71" s="1085">
        <v>41040</v>
      </c>
      <c r="S71" s="1086">
        <v>519</v>
      </c>
      <c r="T71" s="1085">
        <v>38420</v>
      </c>
      <c r="U71" s="1067">
        <v>17</v>
      </c>
      <c r="V71" s="1085">
        <v>6350</v>
      </c>
      <c r="W71" s="1087">
        <v>1056</v>
      </c>
      <c r="X71" s="1088">
        <v>85810</v>
      </c>
    </row>
    <row r="72" spans="2:24" ht="17.25">
      <c r="B72" s="484" t="s">
        <v>35</v>
      </c>
      <c r="C72" s="485">
        <v>0</v>
      </c>
      <c r="D72" s="486">
        <v>0</v>
      </c>
      <c r="E72" s="487">
        <v>0</v>
      </c>
      <c r="F72" s="486">
        <v>0</v>
      </c>
      <c r="G72" s="488">
        <v>0</v>
      </c>
      <c r="H72" s="486">
        <v>0</v>
      </c>
      <c r="I72" s="487">
        <v>0</v>
      </c>
      <c r="J72" s="486">
        <v>0</v>
      </c>
      <c r="K72" s="487">
        <v>13</v>
      </c>
      <c r="L72" s="489">
        <v>8700</v>
      </c>
      <c r="M72" s="490">
        <v>13</v>
      </c>
      <c r="N72" s="491">
        <v>8700</v>
      </c>
      <c r="O72" s="492"/>
      <c r="P72" s="1066" t="s">
        <v>37</v>
      </c>
      <c r="Q72" s="1084">
        <v>0</v>
      </c>
      <c r="R72" s="1089">
        <v>0</v>
      </c>
      <c r="S72" s="1086">
        <v>0</v>
      </c>
      <c r="T72" s="1089">
        <v>0</v>
      </c>
      <c r="U72" s="1067">
        <v>0</v>
      </c>
      <c r="V72" s="1089">
        <v>0</v>
      </c>
      <c r="W72" s="1087">
        <v>0</v>
      </c>
      <c r="X72" s="1088">
        <v>0</v>
      </c>
    </row>
    <row r="73" spans="2:24" ht="17.25">
      <c r="B73" s="484" t="s">
        <v>36</v>
      </c>
      <c r="C73" s="485">
        <v>0</v>
      </c>
      <c r="D73" s="486">
        <v>0</v>
      </c>
      <c r="E73" s="487">
        <v>0</v>
      </c>
      <c r="F73" s="486">
        <v>0</v>
      </c>
      <c r="G73" s="488">
        <v>704</v>
      </c>
      <c r="H73" s="486">
        <v>33890</v>
      </c>
      <c r="I73" s="487">
        <v>217</v>
      </c>
      <c r="J73" s="486">
        <v>21080</v>
      </c>
      <c r="K73" s="487">
        <v>135</v>
      </c>
      <c r="L73" s="489">
        <v>30840</v>
      </c>
      <c r="M73" s="490">
        <v>1056</v>
      </c>
      <c r="N73" s="491">
        <v>85810</v>
      </c>
      <c r="O73" s="492"/>
      <c r="P73" s="1066" t="s">
        <v>38</v>
      </c>
      <c r="Q73" s="1084">
        <v>24</v>
      </c>
      <c r="R73" s="1090">
        <v>6670</v>
      </c>
      <c r="S73" s="1086">
        <v>11</v>
      </c>
      <c r="T73" s="1090">
        <v>2530</v>
      </c>
      <c r="U73" s="1067">
        <v>7</v>
      </c>
      <c r="V73" s="1090">
        <v>14060</v>
      </c>
      <c r="W73" s="1087">
        <v>42</v>
      </c>
      <c r="X73" s="1088">
        <v>23260</v>
      </c>
    </row>
    <row r="74" spans="2:24" ht="17.25">
      <c r="B74" s="484" t="s">
        <v>37</v>
      </c>
      <c r="C74" s="485">
        <v>0</v>
      </c>
      <c r="D74" s="494">
        <v>0</v>
      </c>
      <c r="E74" s="487">
        <v>0</v>
      </c>
      <c r="F74" s="494">
        <v>0</v>
      </c>
      <c r="G74" s="488">
        <v>0</v>
      </c>
      <c r="H74" s="494">
        <v>0</v>
      </c>
      <c r="I74" s="487">
        <v>0</v>
      </c>
      <c r="J74" s="494">
        <v>0</v>
      </c>
      <c r="K74" s="487">
        <v>0</v>
      </c>
      <c r="L74" s="489">
        <v>0</v>
      </c>
      <c r="M74" s="490">
        <v>0</v>
      </c>
      <c r="N74" s="491">
        <v>0</v>
      </c>
      <c r="O74" s="492"/>
      <c r="P74" s="1066" t="s">
        <v>40</v>
      </c>
      <c r="Q74" s="1084">
        <v>18</v>
      </c>
      <c r="R74" s="1090">
        <v>3990</v>
      </c>
      <c r="S74" s="1086">
        <v>5</v>
      </c>
      <c r="T74" s="1090">
        <v>1200</v>
      </c>
      <c r="U74" s="1067">
        <v>0</v>
      </c>
      <c r="V74" s="1090">
        <v>0</v>
      </c>
      <c r="W74" s="1087">
        <v>23</v>
      </c>
      <c r="X74" s="1088">
        <v>5190</v>
      </c>
    </row>
    <row r="75" spans="2:24" ht="17.25">
      <c r="B75" s="484" t="s">
        <v>38</v>
      </c>
      <c r="C75" s="485">
        <v>0</v>
      </c>
      <c r="D75" s="489">
        <v>0</v>
      </c>
      <c r="E75" s="487">
        <v>0</v>
      </c>
      <c r="F75" s="489">
        <v>0</v>
      </c>
      <c r="G75" s="488">
        <v>3</v>
      </c>
      <c r="H75" s="489">
        <v>150</v>
      </c>
      <c r="I75" s="487">
        <v>10</v>
      </c>
      <c r="J75" s="489">
        <v>980</v>
      </c>
      <c r="K75" s="487">
        <v>29</v>
      </c>
      <c r="L75" s="489">
        <v>22130</v>
      </c>
      <c r="M75" s="490">
        <v>42</v>
      </c>
      <c r="N75" s="491">
        <v>23260</v>
      </c>
      <c r="O75" s="492"/>
      <c r="P75" s="1066" t="s">
        <v>42</v>
      </c>
      <c r="Q75" s="1084">
        <v>70</v>
      </c>
      <c r="R75" s="1085">
        <v>19190</v>
      </c>
      <c r="S75" s="1086">
        <v>82</v>
      </c>
      <c r="T75" s="1085">
        <v>23670</v>
      </c>
      <c r="U75" s="1067">
        <v>0</v>
      </c>
      <c r="V75" s="1085">
        <v>0</v>
      </c>
      <c r="W75" s="1087">
        <v>152</v>
      </c>
      <c r="X75" s="1088">
        <v>42860</v>
      </c>
    </row>
    <row r="76" spans="2:24" ht="17.25">
      <c r="B76" s="484" t="s">
        <v>40</v>
      </c>
      <c r="C76" s="485">
        <v>0</v>
      </c>
      <c r="D76" s="489">
        <v>0</v>
      </c>
      <c r="E76" s="487">
        <v>0</v>
      </c>
      <c r="F76" s="489">
        <v>0</v>
      </c>
      <c r="G76" s="488">
        <v>0</v>
      </c>
      <c r="H76" s="489">
        <v>0</v>
      </c>
      <c r="I76" s="487">
        <v>6</v>
      </c>
      <c r="J76" s="489">
        <v>600</v>
      </c>
      <c r="K76" s="487">
        <v>17</v>
      </c>
      <c r="L76" s="489">
        <v>4590</v>
      </c>
      <c r="M76" s="490">
        <v>23</v>
      </c>
      <c r="N76" s="491">
        <v>5190</v>
      </c>
      <c r="O76" s="492"/>
      <c r="P76" s="1066" t="s">
        <v>43</v>
      </c>
      <c r="Q76" s="1084">
        <v>2</v>
      </c>
      <c r="R76" s="1085">
        <v>1000</v>
      </c>
      <c r="S76" s="1086">
        <v>1</v>
      </c>
      <c r="T76" s="1085">
        <v>400</v>
      </c>
      <c r="U76" s="1067">
        <v>0</v>
      </c>
      <c r="V76" s="1085">
        <v>0</v>
      </c>
      <c r="W76" s="1087">
        <v>3</v>
      </c>
      <c r="X76" s="1088">
        <v>1400</v>
      </c>
    </row>
    <row r="77" spans="2:24" ht="17.25">
      <c r="B77" s="484" t="s">
        <v>42</v>
      </c>
      <c r="C77" s="485">
        <v>0</v>
      </c>
      <c r="D77" s="486">
        <v>0</v>
      </c>
      <c r="E77" s="487">
        <v>0</v>
      </c>
      <c r="F77" s="486">
        <v>0</v>
      </c>
      <c r="G77" s="488">
        <v>0</v>
      </c>
      <c r="H77" s="486">
        <v>0</v>
      </c>
      <c r="I77" s="487">
        <v>32</v>
      </c>
      <c r="J77" s="486">
        <v>3650</v>
      </c>
      <c r="K77" s="487">
        <v>120</v>
      </c>
      <c r="L77" s="489">
        <v>39210</v>
      </c>
      <c r="M77" s="490">
        <v>152</v>
      </c>
      <c r="N77" s="491">
        <v>42860</v>
      </c>
      <c r="O77" s="492"/>
      <c r="P77" s="1066" t="s">
        <v>44</v>
      </c>
      <c r="Q77" s="1084">
        <v>1</v>
      </c>
      <c r="R77" s="1085">
        <v>500</v>
      </c>
      <c r="S77" s="1086">
        <v>1</v>
      </c>
      <c r="T77" s="1085">
        <v>1000</v>
      </c>
      <c r="U77" s="1067">
        <v>0</v>
      </c>
      <c r="V77" s="1085">
        <v>0</v>
      </c>
      <c r="W77" s="1087">
        <v>2</v>
      </c>
      <c r="X77" s="1088">
        <v>1500</v>
      </c>
    </row>
    <row r="78" spans="2:24" ht="17.25">
      <c r="B78" s="484" t="s">
        <v>43</v>
      </c>
      <c r="C78" s="485">
        <v>0</v>
      </c>
      <c r="D78" s="486">
        <v>0</v>
      </c>
      <c r="E78" s="487">
        <v>0</v>
      </c>
      <c r="F78" s="486">
        <v>0</v>
      </c>
      <c r="G78" s="488">
        <v>0</v>
      </c>
      <c r="H78" s="486">
        <v>0</v>
      </c>
      <c r="I78" s="487">
        <v>0</v>
      </c>
      <c r="J78" s="486">
        <v>0</v>
      </c>
      <c r="K78" s="487">
        <v>3</v>
      </c>
      <c r="L78" s="489">
        <v>1400</v>
      </c>
      <c r="M78" s="490">
        <v>3</v>
      </c>
      <c r="N78" s="491">
        <v>1400</v>
      </c>
      <c r="O78" s="492"/>
      <c r="P78" s="1066" t="s">
        <v>46</v>
      </c>
      <c r="Q78" s="1084">
        <v>12</v>
      </c>
      <c r="R78" s="1085">
        <v>2970</v>
      </c>
      <c r="S78" s="1086">
        <v>1</v>
      </c>
      <c r="T78" s="1085">
        <v>200</v>
      </c>
      <c r="U78" s="1067">
        <v>0</v>
      </c>
      <c r="V78" s="1085">
        <v>0</v>
      </c>
      <c r="W78" s="1087">
        <v>13</v>
      </c>
      <c r="X78" s="1088">
        <v>3170</v>
      </c>
    </row>
    <row r="79" spans="2:24" ht="17.25">
      <c r="B79" s="484" t="s">
        <v>44</v>
      </c>
      <c r="C79" s="485">
        <v>0</v>
      </c>
      <c r="D79" s="486">
        <v>0</v>
      </c>
      <c r="E79" s="487">
        <v>0</v>
      </c>
      <c r="F79" s="486">
        <v>0</v>
      </c>
      <c r="G79" s="488">
        <v>0</v>
      </c>
      <c r="H79" s="486">
        <v>0</v>
      </c>
      <c r="I79" s="487">
        <v>0</v>
      </c>
      <c r="J79" s="486">
        <v>0</v>
      </c>
      <c r="K79" s="487">
        <v>2</v>
      </c>
      <c r="L79" s="489">
        <v>1500</v>
      </c>
      <c r="M79" s="490">
        <v>2</v>
      </c>
      <c r="N79" s="491">
        <v>1500</v>
      </c>
      <c r="O79" s="492"/>
      <c r="P79" s="1066" t="s">
        <v>48</v>
      </c>
      <c r="Q79" s="1084">
        <v>96</v>
      </c>
      <c r="R79" s="1085">
        <v>26971</v>
      </c>
      <c r="S79" s="1086">
        <v>4</v>
      </c>
      <c r="T79" s="1085">
        <v>2140</v>
      </c>
      <c r="U79" s="1067">
        <v>0</v>
      </c>
      <c r="V79" s="1085">
        <v>0</v>
      </c>
      <c r="W79" s="1087">
        <v>100</v>
      </c>
      <c r="X79" s="1088">
        <v>29111</v>
      </c>
    </row>
    <row r="80" spans="2:24" ht="17.25">
      <c r="B80" s="484" t="s">
        <v>46</v>
      </c>
      <c r="C80" s="485">
        <v>0</v>
      </c>
      <c r="D80" s="486">
        <v>0</v>
      </c>
      <c r="E80" s="487">
        <v>0</v>
      </c>
      <c r="F80" s="486">
        <v>0</v>
      </c>
      <c r="G80" s="488">
        <v>0</v>
      </c>
      <c r="H80" s="486">
        <v>0</v>
      </c>
      <c r="I80" s="487">
        <v>0</v>
      </c>
      <c r="J80" s="486">
        <v>0</v>
      </c>
      <c r="K80" s="487">
        <v>13</v>
      </c>
      <c r="L80" s="489">
        <v>3170</v>
      </c>
      <c r="M80" s="490">
        <v>13</v>
      </c>
      <c r="N80" s="491">
        <v>3170</v>
      </c>
      <c r="O80" s="492"/>
      <c r="P80" s="1066" t="s">
        <v>50</v>
      </c>
      <c r="Q80" s="1084">
        <v>0</v>
      </c>
      <c r="R80" s="1089">
        <v>0</v>
      </c>
      <c r="S80" s="1086">
        <v>0</v>
      </c>
      <c r="T80" s="1089">
        <v>0</v>
      </c>
      <c r="U80" s="1067"/>
      <c r="V80" s="1089">
        <v>0</v>
      </c>
      <c r="W80" s="1087">
        <v>0</v>
      </c>
      <c r="X80" s="1088">
        <v>0</v>
      </c>
    </row>
    <row r="81" spans="2:24" ht="17.25">
      <c r="B81" s="484" t="s">
        <v>48</v>
      </c>
      <c r="C81" s="485">
        <v>0</v>
      </c>
      <c r="D81" s="486">
        <v>0</v>
      </c>
      <c r="E81" s="487">
        <v>0</v>
      </c>
      <c r="F81" s="486">
        <v>0</v>
      </c>
      <c r="G81" s="488">
        <v>0</v>
      </c>
      <c r="H81" s="486">
        <v>0</v>
      </c>
      <c r="I81" s="487">
        <v>21</v>
      </c>
      <c r="J81" s="486">
        <v>1767</v>
      </c>
      <c r="K81" s="487">
        <v>79</v>
      </c>
      <c r="L81" s="489">
        <v>27344</v>
      </c>
      <c r="M81" s="490">
        <v>100</v>
      </c>
      <c r="N81" s="491">
        <v>29111</v>
      </c>
      <c r="O81" s="492"/>
      <c r="P81" s="1066" t="s">
        <v>51</v>
      </c>
      <c r="Q81" s="1084">
        <v>4</v>
      </c>
      <c r="R81" s="1090">
        <v>4000</v>
      </c>
      <c r="S81" s="1086">
        <v>1</v>
      </c>
      <c r="T81" s="1090">
        <v>1000</v>
      </c>
      <c r="U81" s="1067">
        <v>0</v>
      </c>
      <c r="V81" s="1090">
        <v>0</v>
      </c>
      <c r="W81" s="1087">
        <v>5</v>
      </c>
      <c r="X81" s="1088">
        <v>5000</v>
      </c>
    </row>
    <row r="82" spans="2:24" ht="17.25">
      <c r="B82" s="484" t="s">
        <v>50</v>
      </c>
      <c r="C82" s="485">
        <v>0</v>
      </c>
      <c r="D82" s="494">
        <v>0</v>
      </c>
      <c r="E82" s="487">
        <v>0</v>
      </c>
      <c r="F82" s="494">
        <v>0</v>
      </c>
      <c r="G82" s="488">
        <v>0</v>
      </c>
      <c r="H82" s="494">
        <v>0</v>
      </c>
      <c r="I82" s="487">
        <v>0</v>
      </c>
      <c r="J82" s="494">
        <v>0</v>
      </c>
      <c r="K82" s="487">
        <v>0</v>
      </c>
      <c r="L82" s="489">
        <v>0</v>
      </c>
      <c r="M82" s="490">
        <v>0</v>
      </c>
      <c r="N82" s="491">
        <v>0</v>
      </c>
      <c r="O82" s="492"/>
      <c r="P82" s="1066" t="s">
        <v>53</v>
      </c>
      <c r="Q82" s="1084">
        <v>48</v>
      </c>
      <c r="R82" s="1085">
        <v>9390</v>
      </c>
      <c r="S82" s="1086">
        <v>39</v>
      </c>
      <c r="T82" s="1085">
        <v>7480</v>
      </c>
      <c r="U82" s="1067">
        <v>0</v>
      </c>
      <c r="V82" s="1085">
        <v>0</v>
      </c>
      <c r="W82" s="1087">
        <v>87</v>
      </c>
      <c r="X82" s="1088">
        <v>16870</v>
      </c>
    </row>
    <row r="83" spans="2:24" ht="17.25">
      <c r="B83" s="484" t="s">
        <v>51</v>
      </c>
      <c r="C83" s="485">
        <v>0</v>
      </c>
      <c r="D83" s="489">
        <v>0</v>
      </c>
      <c r="E83" s="487">
        <v>0</v>
      </c>
      <c r="F83" s="489">
        <v>0</v>
      </c>
      <c r="G83" s="488">
        <v>0</v>
      </c>
      <c r="H83" s="489">
        <v>0</v>
      </c>
      <c r="I83" s="487">
        <v>0</v>
      </c>
      <c r="J83" s="489">
        <v>0</v>
      </c>
      <c r="K83" s="487">
        <v>5</v>
      </c>
      <c r="L83" s="489">
        <v>5000</v>
      </c>
      <c r="M83" s="490">
        <v>5</v>
      </c>
      <c r="N83" s="491">
        <v>5000</v>
      </c>
      <c r="O83" s="492"/>
      <c r="P83" s="1066" t="s">
        <v>55</v>
      </c>
      <c r="Q83" s="1084">
        <v>0</v>
      </c>
      <c r="R83" s="1085">
        <v>0</v>
      </c>
      <c r="S83" s="1086">
        <v>0</v>
      </c>
      <c r="T83" s="1085">
        <v>0</v>
      </c>
      <c r="U83" s="1067">
        <v>0</v>
      </c>
      <c r="V83" s="1085">
        <v>0</v>
      </c>
      <c r="W83" s="1087">
        <v>0</v>
      </c>
      <c r="X83" s="1088">
        <v>0</v>
      </c>
    </row>
    <row r="84" spans="2:24" ht="17.25">
      <c r="B84" s="484" t="s">
        <v>53</v>
      </c>
      <c r="C84" s="485">
        <v>0</v>
      </c>
      <c r="D84" s="486">
        <v>0</v>
      </c>
      <c r="E84" s="487">
        <v>0</v>
      </c>
      <c r="F84" s="486">
        <v>0</v>
      </c>
      <c r="G84" s="488">
        <v>0</v>
      </c>
      <c r="H84" s="486">
        <v>0</v>
      </c>
      <c r="I84" s="497">
        <v>12</v>
      </c>
      <c r="J84" s="486">
        <v>1140</v>
      </c>
      <c r="K84" s="487">
        <v>75</v>
      </c>
      <c r="L84" s="489">
        <v>15730</v>
      </c>
      <c r="M84" s="490">
        <v>87</v>
      </c>
      <c r="N84" s="491">
        <v>16870</v>
      </c>
      <c r="O84" s="492"/>
      <c r="P84" s="1066" t="s">
        <v>57</v>
      </c>
      <c r="Q84" s="1084">
        <v>0</v>
      </c>
      <c r="R84" s="1089">
        <v>0</v>
      </c>
      <c r="S84" s="1086">
        <v>0</v>
      </c>
      <c r="T84" s="1089">
        <v>0</v>
      </c>
      <c r="U84" s="1067">
        <v>0</v>
      </c>
      <c r="V84" s="1089">
        <v>0</v>
      </c>
      <c r="W84" s="1087">
        <v>0</v>
      </c>
      <c r="X84" s="1088">
        <v>0</v>
      </c>
    </row>
    <row r="85" spans="2:24" ht="17.25">
      <c r="B85" s="484" t="s">
        <v>55</v>
      </c>
      <c r="C85" s="485">
        <v>0</v>
      </c>
      <c r="D85" s="486">
        <v>0</v>
      </c>
      <c r="E85" s="487">
        <v>0</v>
      </c>
      <c r="F85" s="486">
        <v>0</v>
      </c>
      <c r="G85" s="488">
        <v>0</v>
      </c>
      <c r="H85" s="486">
        <v>0</v>
      </c>
      <c r="I85" s="487">
        <v>0</v>
      </c>
      <c r="J85" s="486">
        <v>0</v>
      </c>
      <c r="K85" s="487">
        <v>0</v>
      </c>
      <c r="L85" s="489">
        <v>0</v>
      </c>
      <c r="M85" s="490">
        <v>0</v>
      </c>
      <c r="N85" s="491">
        <v>0</v>
      </c>
      <c r="O85" s="492"/>
      <c r="P85" s="1066" t="s">
        <v>58</v>
      </c>
      <c r="Q85" s="1067">
        <v>1</v>
      </c>
      <c r="R85" s="1091">
        <v>1000</v>
      </c>
      <c r="S85" s="1092">
        <v>0</v>
      </c>
      <c r="T85" s="1091">
        <v>0</v>
      </c>
      <c r="U85" s="1067">
        <v>0</v>
      </c>
      <c r="V85" s="1091">
        <v>0</v>
      </c>
      <c r="W85" s="1087">
        <v>1</v>
      </c>
      <c r="X85" s="1088">
        <v>1000</v>
      </c>
    </row>
    <row r="86" spans="2:24" ht="17.25">
      <c r="B86" s="484" t="s">
        <v>57</v>
      </c>
      <c r="C86" s="485">
        <v>0</v>
      </c>
      <c r="D86" s="494">
        <v>0</v>
      </c>
      <c r="E86" s="487">
        <v>0</v>
      </c>
      <c r="F86" s="494">
        <v>0</v>
      </c>
      <c r="G86" s="488">
        <v>0</v>
      </c>
      <c r="H86" s="494">
        <v>0</v>
      </c>
      <c r="I86" s="487">
        <v>0</v>
      </c>
      <c r="J86" s="494">
        <v>0</v>
      </c>
      <c r="K86" s="487">
        <v>0</v>
      </c>
      <c r="L86" s="489">
        <v>0</v>
      </c>
      <c r="M86" s="490">
        <v>0</v>
      </c>
      <c r="N86" s="491">
        <v>0</v>
      </c>
      <c r="O86" s="492"/>
      <c r="P86" s="1066" t="s">
        <v>59</v>
      </c>
      <c r="Q86" s="1067">
        <v>6</v>
      </c>
      <c r="R86" s="1091">
        <v>1490</v>
      </c>
      <c r="S86" s="1092">
        <v>1</v>
      </c>
      <c r="T86" s="1091">
        <v>50</v>
      </c>
      <c r="U86" s="1067">
        <v>0</v>
      </c>
      <c r="V86" s="1091">
        <v>0</v>
      </c>
      <c r="W86" s="1087">
        <v>7</v>
      </c>
      <c r="X86" s="1088">
        <v>1540</v>
      </c>
    </row>
    <row r="87" spans="2:24" ht="17.25">
      <c r="B87" s="484" t="s">
        <v>58</v>
      </c>
      <c r="C87" s="488">
        <v>0</v>
      </c>
      <c r="D87" s="498">
        <v>0</v>
      </c>
      <c r="E87" s="499">
        <v>0</v>
      </c>
      <c r="F87" s="498">
        <v>0</v>
      </c>
      <c r="G87" s="488">
        <v>0</v>
      </c>
      <c r="H87" s="498">
        <v>0</v>
      </c>
      <c r="I87" s="488">
        <v>0</v>
      </c>
      <c r="J87" s="498">
        <v>0</v>
      </c>
      <c r="K87" s="487">
        <v>1</v>
      </c>
      <c r="L87" s="489">
        <v>1000</v>
      </c>
      <c r="M87" s="490">
        <v>1</v>
      </c>
      <c r="N87" s="491">
        <v>1000</v>
      </c>
      <c r="O87" s="492"/>
      <c r="P87" s="1066" t="s">
        <v>60</v>
      </c>
      <c r="Q87" s="1067">
        <v>0</v>
      </c>
      <c r="R87" s="1091">
        <v>0</v>
      </c>
      <c r="S87" s="1092">
        <v>0</v>
      </c>
      <c r="T87" s="1091">
        <v>0</v>
      </c>
      <c r="U87" s="1067">
        <v>0</v>
      </c>
      <c r="V87" s="1091">
        <v>0</v>
      </c>
      <c r="W87" s="1087">
        <v>0</v>
      </c>
      <c r="X87" s="1088">
        <v>0</v>
      </c>
    </row>
    <row r="88" spans="2:24" ht="17.25">
      <c r="B88" s="484" t="s">
        <v>59</v>
      </c>
      <c r="C88" s="488">
        <v>0</v>
      </c>
      <c r="D88" s="498">
        <v>0</v>
      </c>
      <c r="E88" s="499">
        <v>0</v>
      </c>
      <c r="F88" s="498">
        <v>0</v>
      </c>
      <c r="G88" s="488">
        <v>3</v>
      </c>
      <c r="H88" s="498">
        <v>190</v>
      </c>
      <c r="I88" s="488">
        <v>2</v>
      </c>
      <c r="J88" s="498">
        <v>200</v>
      </c>
      <c r="K88" s="487">
        <v>2</v>
      </c>
      <c r="L88" s="489">
        <v>1150</v>
      </c>
      <c r="M88" s="490">
        <v>7</v>
      </c>
      <c r="N88" s="491">
        <v>1540</v>
      </c>
      <c r="O88" s="492"/>
      <c r="P88" s="1066" t="s">
        <v>61</v>
      </c>
      <c r="Q88" s="1067">
        <v>21</v>
      </c>
      <c r="R88" s="1091">
        <v>3016.6</v>
      </c>
      <c r="S88" s="1092">
        <v>29</v>
      </c>
      <c r="T88" s="1091">
        <v>3633.4</v>
      </c>
      <c r="U88" s="1067">
        <v>0</v>
      </c>
      <c r="V88" s="1091">
        <v>0</v>
      </c>
      <c r="W88" s="1087">
        <v>50</v>
      </c>
      <c r="X88" s="1088">
        <v>6650</v>
      </c>
    </row>
    <row r="89" spans="2:24" ht="17.25">
      <c r="B89" s="484" t="s">
        <v>60</v>
      </c>
      <c r="C89" s="488">
        <v>0</v>
      </c>
      <c r="D89" s="498">
        <v>0</v>
      </c>
      <c r="E89" s="499">
        <v>0</v>
      </c>
      <c r="F89" s="498">
        <v>0</v>
      </c>
      <c r="G89" s="488">
        <v>0</v>
      </c>
      <c r="H89" s="498">
        <v>0</v>
      </c>
      <c r="I89" s="488">
        <v>0</v>
      </c>
      <c r="J89" s="498">
        <v>0</v>
      </c>
      <c r="K89" s="487">
        <v>0</v>
      </c>
      <c r="L89" s="489">
        <v>0</v>
      </c>
      <c r="M89" s="490">
        <v>0</v>
      </c>
      <c r="N89" s="491">
        <v>0</v>
      </c>
      <c r="O89" s="492"/>
      <c r="P89" s="1066" t="s">
        <v>63</v>
      </c>
      <c r="Q89" s="1067">
        <v>0</v>
      </c>
      <c r="R89" s="1091">
        <v>0</v>
      </c>
      <c r="S89" s="1092">
        <v>0</v>
      </c>
      <c r="T89" s="1091">
        <v>0</v>
      </c>
      <c r="U89" s="1067">
        <v>0</v>
      </c>
      <c r="V89" s="1091">
        <v>0</v>
      </c>
      <c r="W89" s="1087">
        <v>0</v>
      </c>
      <c r="X89" s="1088">
        <v>0</v>
      </c>
    </row>
    <row r="90" spans="2:24" ht="17.25">
      <c r="B90" s="484" t="s">
        <v>61</v>
      </c>
      <c r="C90" s="488">
        <v>0</v>
      </c>
      <c r="D90" s="498">
        <v>0</v>
      </c>
      <c r="E90" s="499">
        <v>0</v>
      </c>
      <c r="F90" s="498">
        <v>0</v>
      </c>
      <c r="G90" s="488">
        <v>0</v>
      </c>
      <c r="H90" s="498">
        <v>0</v>
      </c>
      <c r="I90" s="488">
        <v>11</v>
      </c>
      <c r="J90" s="498">
        <v>951.5</v>
      </c>
      <c r="K90" s="487">
        <v>39</v>
      </c>
      <c r="L90" s="489">
        <v>5698.5</v>
      </c>
      <c r="M90" s="490">
        <v>50</v>
      </c>
      <c r="N90" s="491">
        <v>6650</v>
      </c>
      <c r="O90" s="492"/>
      <c r="P90" s="1066" t="s">
        <v>64</v>
      </c>
      <c r="Q90" s="1067">
        <v>30</v>
      </c>
      <c r="R90" s="1091">
        <v>2920</v>
      </c>
      <c r="S90" s="1092">
        <v>5</v>
      </c>
      <c r="T90" s="1091">
        <v>720</v>
      </c>
      <c r="U90" s="1067">
        <v>0</v>
      </c>
      <c r="V90" s="1091">
        <v>0</v>
      </c>
      <c r="W90" s="1087">
        <v>35</v>
      </c>
      <c r="X90" s="1088">
        <v>3640</v>
      </c>
    </row>
    <row r="91" spans="2:24" ht="17.25">
      <c r="B91" s="484" t="s">
        <v>63</v>
      </c>
      <c r="C91" s="488">
        <v>0</v>
      </c>
      <c r="D91" s="498">
        <v>0</v>
      </c>
      <c r="E91" s="499">
        <v>0</v>
      </c>
      <c r="F91" s="498">
        <v>0</v>
      </c>
      <c r="G91" s="488">
        <v>0</v>
      </c>
      <c r="H91" s="498">
        <v>0</v>
      </c>
      <c r="I91" s="488">
        <v>0</v>
      </c>
      <c r="J91" s="498">
        <v>0</v>
      </c>
      <c r="K91" s="487">
        <v>0</v>
      </c>
      <c r="L91" s="489">
        <v>0</v>
      </c>
      <c r="M91" s="490">
        <v>0</v>
      </c>
      <c r="N91" s="491">
        <v>0</v>
      </c>
      <c r="O91" s="492"/>
      <c r="P91" s="1066" t="s">
        <v>65</v>
      </c>
      <c r="Q91" s="1067">
        <v>2</v>
      </c>
      <c r="R91" s="1091">
        <v>850</v>
      </c>
      <c r="S91" s="1092">
        <v>1</v>
      </c>
      <c r="T91" s="1091">
        <v>400</v>
      </c>
      <c r="U91" s="1067">
        <v>0</v>
      </c>
      <c r="V91" s="1091">
        <v>0</v>
      </c>
      <c r="W91" s="1087">
        <v>3</v>
      </c>
      <c r="X91" s="1088">
        <v>1250</v>
      </c>
    </row>
    <row r="92" spans="2:24" ht="17.25">
      <c r="B92" s="484" t="s">
        <v>64</v>
      </c>
      <c r="C92" s="488">
        <v>0</v>
      </c>
      <c r="D92" s="498">
        <v>0</v>
      </c>
      <c r="E92" s="499">
        <v>5</v>
      </c>
      <c r="F92" s="498">
        <v>100</v>
      </c>
      <c r="G92" s="488">
        <v>15</v>
      </c>
      <c r="H92" s="498">
        <v>630</v>
      </c>
      <c r="I92" s="488">
        <v>6</v>
      </c>
      <c r="J92" s="498">
        <v>510</v>
      </c>
      <c r="K92" s="487">
        <v>9</v>
      </c>
      <c r="L92" s="489">
        <v>2400</v>
      </c>
      <c r="M92" s="490">
        <v>35</v>
      </c>
      <c r="N92" s="491">
        <v>3640</v>
      </c>
      <c r="O92" s="492"/>
      <c r="P92" s="1066" t="s">
        <v>66</v>
      </c>
      <c r="Q92" s="1067">
        <v>3</v>
      </c>
      <c r="R92" s="1091">
        <v>2200</v>
      </c>
      <c r="S92" s="1092">
        <v>2</v>
      </c>
      <c r="T92" s="1091">
        <v>800</v>
      </c>
      <c r="U92" s="1067">
        <v>0</v>
      </c>
      <c r="V92" s="1091">
        <v>0</v>
      </c>
      <c r="W92" s="1087">
        <v>5</v>
      </c>
      <c r="X92" s="1088">
        <v>3000</v>
      </c>
    </row>
    <row r="93" spans="2:24" ht="17.25">
      <c r="B93" s="484" t="s">
        <v>65</v>
      </c>
      <c r="C93" s="488">
        <v>0</v>
      </c>
      <c r="D93" s="498">
        <v>0</v>
      </c>
      <c r="E93" s="499">
        <v>0</v>
      </c>
      <c r="F93" s="498">
        <v>0</v>
      </c>
      <c r="G93" s="488">
        <v>0</v>
      </c>
      <c r="H93" s="498">
        <v>0</v>
      </c>
      <c r="I93" s="488">
        <v>0</v>
      </c>
      <c r="J93" s="498">
        <v>0</v>
      </c>
      <c r="K93" s="487">
        <v>3</v>
      </c>
      <c r="L93" s="489">
        <v>1250</v>
      </c>
      <c r="M93" s="490">
        <v>3</v>
      </c>
      <c r="N93" s="491">
        <v>1250</v>
      </c>
      <c r="O93" s="492"/>
      <c r="P93" s="1066" t="s">
        <v>67</v>
      </c>
      <c r="Q93" s="1067">
        <v>0</v>
      </c>
      <c r="R93" s="1091">
        <v>0</v>
      </c>
      <c r="S93" s="1092">
        <v>0</v>
      </c>
      <c r="T93" s="1091">
        <v>0</v>
      </c>
      <c r="U93" s="1067">
        <v>0</v>
      </c>
      <c r="V93" s="1091">
        <v>0</v>
      </c>
      <c r="W93" s="1087">
        <v>0</v>
      </c>
      <c r="X93" s="1088">
        <v>0</v>
      </c>
    </row>
    <row r="94" spans="2:24" ht="17.25">
      <c r="B94" s="484" t="s">
        <v>66</v>
      </c>
      <c r="C94" s="488">
        <v>0</v>
      </c>
      <c r="D94" s="498">
        <v>0</v>
      </c>
      <c r="E94" s="499">
        <v>0</v>
      </c>
      <c r="F94" s="498">
        <v>0</v>
      </c>
      <c r="G94" s="488">
        <v>0</v>
      </c>
      <c r="H94" s="498">
        <v>0</v>
      </c>
      <c r="I94" s="488">
        <v>0</v>
      </c>
      <c r="J94" s="498">
        <v>0</v>
      </c>
      <c r="K94" s="487">
        <v>5</v>
      </c>
      <c r="L94" s="489">
        <v>3000</v>
      </c>
      <c r="M94" s="490">
        <v>5</v>
      </c>
      <c r="N94" s="491">
        <v>3000</v>
      </c>
      <c r="O94" s="492"/>
      <c r="P94" s="1066" t="s">
        <v>68</v>
      </c>
      <c r="Q94" s="1067">
        <v>0</v>
      </c>
      <c r="R94" s="1091">
        <v>0</v>
      </c>
      <c r="S94" s="1092">
        <v>0</v>
      </c>
      <c r="T94" s="1091">
        <v>0</v>
      </c>
      <c r="U94" s="1067">
        <v>0</v>
      </c>
      <c r="V94" s="1091">
        <v>0</v>
      </c>
      <c r="W94" s="1087">
        <v>0</v>
      </c>
      <c r="X94" s="1088">
        <v>0</v>
      </c>
    </row>
    <row r="95" spans="2:24" ht="18" thickBot="1">
      <c r="B95" s="484" t="s">
        <v>67</v>
      </c>
      <c r="C95" s="488">
        <v>0</v>
      </c>
      <c r="D95" s="498">
        <v>0</v>
      </c>
      <c r="E95" s="499">
        <v>0</v>
      </c>
      <c r="F95" s="498">
        <v>0</v>
      </c>
      <c r="G95" s="488">
        <v>0</v>
      </c>
      <c r="H95" s="498">
        <v>0</v>
      </c>
      <c r="I95" s="488">
        <v>0</v>
      </c>
      <c r="J95" s="498">
        <v>0</v>
      </c>
      <c r="K95" s="487">
        <v>0</v>
      </c>
      <c r="L95" s="489">
        <v>0</v>
      </c>
      <c r="M95" s="490">
        <v>0</v>
      </c>
      <c r="N95" s="491">
        <v>0</v>
      </c>
      <c r="O95" s="492"/>
      <c r="P95" s="1068" t="s">
        <v>69</v>
      </c>
      <c r="Q95" s="1093">
        <v>8</v>
      </c>
      <c r="R95" s="1094">
        <v>4000</v>
      </c>
      <c r="S95" s="1095">
        <v>0</v>
      </c>
      <c r="T95" s="1094">
        <v>0</v>
      </c>
      <c r="U95" s="1096">
        <v>0</v>
      </c>
      <c r="V95" s="1097">
        <v>0</v>
      </c>
      <c r="W95" s="1087">
        <v>8</v>
      </c>
      <c r="X95" s="1088">
        <v>4000</v>
      </c>
    </row>
    <row r="96" spans="2:24" ht="18" thickBot="1">
      <c r="B96" s="484" t="s">
        <v>68</v>
      </c>
      <c r="C96" s="488">
        <v>0</v>
      </c>
      <c r="D96" s="498">
        <v>0</v>
      </c>
      <c r="E96" s="499">
        <v>0</v>
      </c>
      <c r="F96" s="498">
        <v>0</v>
      </c>
      <c r="G96" s="488">
        <v>0</v>
      </c>
      <c r="H96" s="498">
        <v>0</v>
      </c>
      <c r="I96" s="488">
        <v>0</v>
      </c>
      <c r="J96" s="498">
        <v>0</v>
      </c>
      <c r="K96" s="487">
        <v>0</v>
      </c>
      <c r="L96" s="489">
        <v>0</v>
      </c>
      <c r="M96" s="490">
        <v>0</v>
      </c>
      <c r="N96" s="491">
        <v>0</v>
      </c>
      <c r="O96" s="492"/>
      <c r="P96" s="1098" t="s">
        <v>62</v>
      </c>
      <c r="Q96" s="1099">
        <v>1008</v>
      </c>
      <c r="R96" s="1100">
        <v>176597.6</v>
      </c>
      <c r="S96" s="1101">
        <v>784</v>
      </c>
      <c r="T96" s="1100">
        <v>108183.4</v>
      </c>
      <c r="U96" s="1101">
        <v>51</v>
      </c>
      <c r="V96" s="1100">
        <v>30470</v>
      </c>
      <c r="W96" s="1102">
        <v>1843</v>
      </c>
      <c r="X96" s="1103">
        <v>315251</v>
      </c>
    </row>
    <row r="97" spans="2:24" ht="17.25" thickBot="1">
      <c r="B97" s="500" t="s">
        <v>69</v>
      </c>
      <c r="C97" s="501">
        <v>0</v>
      </c>
      <c r="D97" s="502">
        <v>0</v>
      </c>
      <c r="E97" s="503">
        <v>0</v>
      </c>
      <c r="F97" s="502">
        <v>0</v>
      </c>
      <c r="G97" s="504">
        <v>0</v>
      </c>
      <c r="H97" s="505">
        <v>0</v>
      </c>
      <c r="I97" s="501">
        <v>0</v>
      </c>
      <c r="J97" s="502">
        <v>0</v>
      </c>
      <c r="K97" s="487">
        <v>8</v>
      </c>
      <c r="L97" s="489">
        <v>4000</v>
      </c>
      <c r="M97" s="506">
        <v>8</v>
      </c>
      <c r="N97" s="507">
        <v>4000</v>
      </c>
      <c r="O97" s="492"/>
      <c r="P97" s="450" t="s">
        <v>202</v>
      </c>
      <c r="W97" s="349"/>
      <c r="X97" s="349"/>
    </row>
    <row r="98" spans="2:15" ht="17.25" thickBot="1">
      <c r="B98" s="508" t="s">
        <v>62</v>
      </c>
      <c r="C98" s="509">
        <v>0</v>
      </c>
      <c r="D98" s="510">
        <v>0</v>
      </c>
      <c r="E98" s="509">
        <v>7</v>
      </c>
      <c r="F98" s="510">
        <v>140</v>
      </c>
      <c r="G98" s="509">
        <v>735</v>
      </c>
      <c r="H98" s="510">
        <v>35270</v>
      </c>
      <c r="I98" s="509">
        <v>398</v>
      </c>
      <c r="J98" s="510">
        <v>38738.5</v>
      </c>
      <c r="K98" s="509">
        <v>703</v>
      </c>
      <c r="L98" s="510">
        <v>241102.5</v>
      </c>
      <c r="M98" s="511">
        <v>1843</v>
      </c>
      <c r="N98" s="512">
        <v>315251</v>
      </c>
      <c r="O98" s="513"/>
    </row>
    <row r="99" spans="2:15" ht="15.75" thickTop="1">
      <c r="B99" s="450" t="s">
        <v>202</v>
      </c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67"/>
      <c r="N99" s="467"/>
      <c r="O99" s="514"/>
    </row>
    <row r="100" spans="2:16" ht="13.5">
      <c r="B100" s="516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469"/>
      <c r="N100" s="469"/>
      <c r="O100" s="515"/>
      <c r="P100" s="515"/>
    </row>
    <row r="101" spans="2:16" ht="13.5">
      <c r="B101" s="516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469"/>
      <c r="N101" s="469"/>
      <c r="O101" s="515"/>
      <c r="P101" s="515"/>
    </row>
    <row r="102" spans="2:16" ht="13.5">
      <c r="B102" s="516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469"/>
      <c r="N102" s="469"/>
      <c r="O102" s="515"/>
      <c r="P102" s="515"/>
    </row>
    <row r="103" spans="2:16" ht="13.5">
      <c r="B103" s="516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469"/>
      <c r="N103" s="469"/>
      <c r="O103" s="515"/>
      <c r="P103" s="515"/>
    </row>
    <row r="104" spans="2:23" ht="19.5">
      <c r="B104" s="516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469"/>
      <c r="N104" s="469"/>
      <c r="O104" s="515"/>
      <c r="P104" s="346" t="s">
        <v>207</v>
      </c>
      <c r="Q104" s="475"/>
      <c r="R104" s="475"/>
      <c r="S104" s="475"/>
      <c r="T104" s="475"/>
      <c r="U104" s="475"/>
      <c r="V104" s="347"/>
      <c r="W104" s="347"/>
    </row>
    <row r="105" spans="2:23" ht="15">
      <c r="B105" s="516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469"/>
      <c r="N105" s="469"/>
      <c r="O105" s="515"/>
      <c r="P105" s="347"/>
      <c r="Q105" s="347"/>
      <c r="R105" s="347"/>
      <c r="S105" s="347"/>
      <c r="T105" s="347"/>
      <c r="U105" s="347"/>
      <c r="V105" s="1481" t="s">
        <v>70</v>
      </c>
      <c r="W105" s="354"/>
    </row>
    <row r="106" spans="2:15" ht="13.5">
      <c r="B106" s="516"/>
      <c r="C106" s="347"/>
      <c r="D106" s="347"/>
      <c r="E106" s="347"/>
      <c r="F106" s="347"/>
      <c r="G106" s="347"/>
      <c r="H106" s="347"/>
      <c r="I106" s="347"/>
      <c r="J106" s="347"/>
      <c r="K106" s="347"/>
      <c r="L106" s="347"/>
      <c r="M106" s="469"/>
      <c r="N106" s="469"/>
      <c r="O106" s="515"/>
    </row>
    <row r="107" spans="2:15" ht="13.5">
      <c r="B107" s="516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469"/>
      <c r="N107" s="469"/>
      <c r="O107" s="515"/>
    </row>
    <row r="108" spans="2:15" ht="14.25" thickBot="1"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469"/>
      <c r="N108" s="469"/>
      <c r="O108" s="515"/>
    </row>
    <row r="109" spans="2:24" ht="13.5"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469"/>
      <c r="N109" s="469"/>
      <c r="O109" s="515"/>
      <c r="P109" s="366" t="s">
        <v>4</v>
      </c>
      <c r="Q109" s="1404" t="s">
        <v>161</v>
      </c>
      <c r="R109" s="1405"/>
      <c r="S109" s="1406" t="s">
        <v>162</v>
      </c>
      <c r="T109" s="1407"/>
      <c r="U109" s="1406" t="s">
        <v>163</v>
      </c>
      <c r="V109" s="1407"/>
      <c r="W109" s="1408" t="s">
        <v>62</v>
      </c>
      <c r="X109" s="1409"/>
    </row>
    <row r="110" spans="2:24" ht="13.5"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469"/>
      <c r="N110" s="469"/>
      <c r="O110" s="515"/>
      <c r="P110" s="379"/>
      <c r="Q110" s="548" t="s">
        <v>13</v>
      </c>
      <c r="R110" s="549" t="s">
        <v>75</v>
      </c>
      <c r="S110" s="548" t="s">
        <v>13</v>
      </c>
      <c r="T110" s="549" t="s">
        <v>75</v>
      </c>
      <c r="U110" s="548" t="s">
        <v>13</v>
      </c>
      <c r="V110" s="549" t="s">
        <v>75</v>
      </c>
      <c r="W110" s="548" t="s">
        <v>13</v>
      </c>
      <c r="X110" s="549" t="s">
        <v>75</v>
      </c>
    </row>
    <row r="111" spans="16:24" ht="12.75">
      <c r="P111" s="394" t="s">
        <v>16</v>
      </c>
      <c r="Q111" s="550">
        <v>0</v>
      </c>
      <c r="R111" s="551">
        <v>0</v>
      </c>
      <c r="S111" s="400">
        <v>0</v>
      </c>
      <c r="T111" s="551">
        <v>0</v>
      </c>
      <c r="U111" s="552">
        <v>0</v>
      </c>
      <c r="V111" s="551">
        <v>0</v>
      </c>
      <c r="W111" s="553">
        <v>0</v>
      </c>
      <c r="X111" s="554">
        <v>0</v>
      </c>
    </row>
    <row r="112" spans="16:24" ht="12.75">
      <c r="P112" s="394" t="s">
        <v>18</v>
      </c>
      <c r="Q112" s="550">
        <v>41</v>
      </c>
      <c r="R112" s="551">
        <v>13790</v>
      </c>
      <c r="S112" s="400">
        <v>48</v>
      </c>
      <c r="T112" s="551">
        <v>15150</v>
      </c>
      <c r="U112" s="552">
        <v>0</v>
      </c>
      <c r="V112" s="551">
        <v>0</v>
      </c>
      <c r="W112" s="553">
        <v>89</v>
      </c>
      <c r="X112" s="554">
        <v>28940</v>
      </c>
    </row>
    <row r="113" spans="2:24" ht="22.5">
      <c r="B113" s="517" t="s">
        <v>206</v>
      </c>
      <c r="C113" s="475"/>
      <c r="D113" s="475"/>
      <c r="E113" s="475"/>
      <c r="F113" s="475"/>
      <c r="G113" s="475"/>
      <c r="H113" s="475"/>
      <c r="I113" s="475"/>
      <c r="J113" s="347"/>
      <c r="K113" s="347"/>
      <c r="L113" s="347"/>
      <c r="M113" s="347"/>
      <c r="N113" s="347"/>
      <c r="P113" s="394" t="s">
        <v>20</v>
      </c>
      <c r="Q113" s="550">
        <v>731</v>
      </c>
      <c r="R113" s="551">
        <v>135457</v>
      </c>
      <c r="S113" s="400">
        <v>136</v>
      </c>
      <c r="T113" s="551">
        <v>25454</v>
      </c>
      <c r="U113" s="552">
        <v>0</v>
      </c>
      <c r="V113" s="551">
        <v>0</v>
      </c>
      <c r="W113" s="553">
        <v>867</v>
      </c>
      <c r="X113" s="554">
        <v>160911</v>
      </c>
    </row>
    <row r="114" spans="2:24" ht="15">
      <c r="B114" s="347"/>
      <c r="C114" s="347"/>
      <c r="D114" s="347"/>
      <c r="E114" s="347"/>
      <c r="F114" s="347"/>
      <c r="G114" s="347"/>
      <c r="H114" s="1481" t="s">
        <v>70</v>
      </c>
      <c r="I114" s="354"/>
      <c r="J114" s="347"/>
      <c r="K114" s="347"/>
      <c r="L114" s="347"/>
      <c r="M114" s="347"/>
      <c r="N114" s="518"/>
      <c r="O114" s="519"/>
      <c r="P114" s="394" t="s">
        <v>22</v>
      </c>
      <c r="Q114" s="550">
        <v>1</v>
      </c>
      <c r="R114" s="551">
        <v>150</v>
      </c>
      <c r="S114" s="400">
        <v>14</v>
      </c>
      <c r="T114" s="551">
        <v>860</v>
      </c>
      <c r="U114" s="552">
        <v>0</v>
      </c>
      <c r="V114" s="551">
        <v>0</v>
      </c>
      <c r="W114" s="553">
        <v>15</v>
      </c>
      <c r="X114" s="554">
        <v>1010</v>
      </c>
    </row>
    <row r="115" spans="2:24" ht="14.25" thickBot="1"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P115" s="394" t="s">
        <v>24</v>
      </c>
      <c r="Q115" s="550">
        <v>195</v>
      </c>
      <c r="R115" s="551">
        <v>53305</v>
      </c>
      <c r="S115" s="400">
        <v>27</v>
      </c>
      <c r="T115" s="551">
        <v>6720</v>
      </c>
      <c r="U115" s="552">
        <v>0</v>
      </c>
      <c r="V115" s="551">
        <v>0</v>
      </c>
      <c r="W115" s="553">
        <v>222</v>
      </c>
      <c r="X115" s="554">
        <v>60025</v>
      </c>
    </row>
    <row r="116" spans="2:24" ht="12.75" customHeight="1">
      <c r="B116" s="520" t="s">
        <v>4</v>
      </c>
      <c r="C116" s="1393" t="s">
        <v>122</v>
      </c>
      <c r="D116" s="1394"/>
      <c r="E116" s="1393" t="s">
        <v>89</v>
      </c>
      <c r="F116" s="1394"/>
      <c r="G116" s="1393" t="s">
        <v>90</v>
      </c>
      <c r="H116" s="1394"/>
      <c r="I116" s="1393" t="s">
        <v>91</v>
      </c>
      <c r="J116" s="1394"/>
      <c r="K116" s="1393" t="s">
        <v>123</v>
      </c>
      <c r="L116" s="1394"/>
      <c r="M116" s="1393" t="s">
        <v>62</v>
      </c>
      <c r="N116" s="1394"/>
      <c r="P116" s="394" t="s">
        <v>26</v>
      </c>
      <c r="Q116" s="550">
        <v>0</v>
      </c>
      <c r="R116" s="555">
        <v>0</v>
      </c>
      <c r="S116" s="400">
        <v>0</v>
      </c>
      <c r="T116" s="555">
        <v>0</v>
      </c>
      <c r="U116" s="552">
        <v>0</v>
      </c>
      <c r="V116" s="555">
        <v>0</v>
      </c>
      <c r="W116" s="553">
        <v>0</v>
      </c>
      <c r="X116" s="554">
        <v>0</v>
      </c>
    </row>
    <row r="117" spans="2:24" ht="15">
      <c r="B117" s="521"/>
      <c r="C117" s="522" t="s">
        <v>13</v>
      </c>
      <c r="D117" s="523" t="s">
        <v>75</v>
      </c>
      <c r="E117" s="522" t="s">
        <v>13</v>
      </c>
      <c r="F117" s="523" t="s">
        <v>75</v>
      </c>
      <c r="G117" s="522" t="s">
        <v>13</v>
      </c>
      <c r="H117" s="523" t="s">
        <v>75</v>
      </c>
      <c r="I117" s="522" t="s">
        <v>13</v>
      </c>
      <c r="J117" s="523" t="s">
        <v>75</v>
      </c>
      <c r="K117" s="522" t="s">
        <v>13</v>
      </c>
      <c r="L117" s="523" t="s">
        <v>75</v>
      </c>
      <c r="M117" s="522" t="s">
        <v>13</v>
      </c>
      <c r="N117" s="523" t="s">
        <v>75</v>
      </c>
      <c r="P117" s="394" t="s">
        <v>27</v>
      </c>
      <c r="Q117" s="550">
        <v>23</v>
      </c>
      <c r="R117" s="401">
        <v>23000</v>
      </c>
      <c r="S117" s="400">
        <v>0</v>
      </c>
      <c r="T117" s="401">
        <v>0</v>
      </c>
      <c r="U117" s="552">
        <v>0</v>
      </c>
      <c r="V117" s="401">
        <v>0</v>
      </c>
      <c r="W117" s="553">
        <v>23</v>
      </c>
      <c r="X117" s="554">
        <v>23000</v>
      </c>
    </row>
    <row r="118" spans="2:24" ht="15">
      <c r="B118" s="524" t="s">
        <v>16</v>
      </c>
      <c r="C118" s="525">
        <v>0</v>
      </c>
      <c r="D118" s="486">
        <v>0</v>
      </c>
      <c r="E118" s="526">
        <v>0</v>
      </c>
      <c r="F118" s="486">
        <v>0</v>
      </c>
      <c r="G118" s="527">
        <v>0</v>
      </c>
      <c r="H118" s="486">
        <v>0</v>
      </c>
      <c r="I118" s="526">
        <v>0</v>
      </c>
      <c r="J118" s="489">
        <v>0</v>
      </c>
      <c r="K118" s="526">
        <v>0</v>
      </c>
      <c r="L118" s="528">
        <v>0</v>
      </c>
      <c r="M118" s="527">
        <v>0</v>
      </c>
      <c r="N118" s="529">
        <v>0</v>
      </c>
      <c r="P118" s="394" t="s">
        <v>29</v>
      </c>
      <c r="Q118" s="550">
        <v>0</v>
      </c>
      <c r="R118" s="551">
        <v>0</v>
      </c>
      <c r="S118" s="400">
        <v>0</v>
      </c>
      <c r="T118" s="551">
        <v>0</v>
      </c>
      <c r="U118" s="552">
        <v>0</v>
      </c>
      <c r="V118" s="551">
        <v>0</v>
      </c>
      <c r="W118" s="553">
        <v>0</v>
      </c>
      <c r="X118" s="554">
        <v>0</v>
      </c>
    </row>
    <row r="119" spans="2:24" ht="15">
      <c r="B119" s="524" t="s">
        <v>18</v>
      </c>
      <c r="C119" s="525">
        <v>0</v>
      </c>
      <c r="D119" s="486">
        <v>0</v>
      </c>
      <c r="E119" s="526">
        <v>0</v>
      </c>
      <c r="F119" s="486">
        <v>0</v>
      </c>
      <c r="G119" s="527">
        <v>0</v>
      </c>
      <c r="H119" s="486">
        <v>0</v>
      </c>
      <c r="I119" s="526">
        <v>8</v>
      </c>
      <c r="J119" s="493">
        <v>730</v>
      </c>
      <c r="K119" s="526">
        <v>81</v>
      </c>
      <c r="L119" s="530">
        <v>28210</v>
      </c>
      <c r="M119" s="527">
        <v>89</v>
      </c>
      <c r="N119" s="529">
        <v>28940</v>
      </c>
      <c r="P119" s="394" t="s">
        <v>30</v>
      </c>
      <c r="Q119" s="550">
        <v>1</v>
      </c>
      <c r="R119" s="551">
        <v>300</v>
      </c>
      <c r="S119" s="400">
        <v>0</v>
      </c>
      <c r="T119" s="551">
        <v>0</v>
      </c>
      <c r="U119" s="552">
        <v>0</v>
      </c>
      <c r="V119" s="551">
        <v>0</v>
      </c>
      <c r="W119" s="553">
        <v>1</v>
      </c>
      <c r="X119" s="554">
        <v>300</v>
      </c>
    </row>
    <row r="120" spans="2:24" ht="15">
      <c r="B120" s="524" t="s">
        <v>20</v>
      </c>
      <c r="C120" s="525">
        <v>0</v>
      </c>
      <c r="D120" s="486">
        <v>0</v>
      </c>
      <c r="E120" s="526">
        <v>12</v>
      </c>
      <c r="F120" s="486">
        <v>147</v>
      </c>
      <c r="G120" s="527">
        <v>36</v>
      </c>
      <c r="H120" s="486">
        <v>1474</v>
      </c>
      <c r="I120" s="526">
        <v>31</v>
      </c>
      <c r="J120" s="486">
        <v>2720</v>
      </c>
      <c r="K120" s="526">
        <v>788</v>
      </c>
      <c r="L120" s="530">
        <v>156570</v>
      </c>
      <c r="M120" s="527">
        <v>867</v>
      </c>
      <c r="N120" s="529">
        <v>160911</v>
      </c>
      <c r="P120" s="394" t="s">
        <v>32</v>
      </c>
      <c r="Q120" s="550">
        <v>0</v>
      </c>
      <c r="R120" s="551">
        <v>0</v>
      </c>
      <c r="S120" s="400">
        <v>0</v>
      </c>
      <c r="T120" s="551">
        <v>0</v>
      </c>
      <c r="U120" s="552">
        <v>0</v>
      </c>
      <c r="V120" s="551">
        <v>0</v>
      </c>
      <c r="W120" s="553">
        <v>0</v>
      </c>
      <c r="X120" s="554">
        <v>0</v>
      </c>
    </row>
    <row r="121" spans="2:24" ht="15">
      <c r="B121" s="524" t="s">
        <v>22</v>
      </c>
      <c r="C121" s="525">
        <v>0</v>
      </c>
      <c r="D121" s="486">
        <v>0</v>
      </c>
      <c r="E121" s="526">
        <v>0</v>
      </c>
      <c r="F121" s="486">
        <v>0</v>
      </c>
      <c r="G121" s="527">
        <v>8</v>
      </c>
      <c r="H121" s="486">
        <v>400</v>
      </c>
      <c r="I121" s="526">
        <v>6</v>
      </c>
      <c r="J121" s="486">
        <v>460</v>
      </c>
      <c r="K121" s="526">
        <v>1</v>
      </c>
      <c r="L121" s="530">
        <v>150</v>
      </c>
      <c r="M121" s="527">
        <v>15</v>
      </c>
      <c r="N121" s="529">
        <v>1010</v>
      </c>
      <c r="P121" s="394" t="s">
        <v>33</v>
      </c>
      <c r="Q121" s="550">
        <v>157</v>
      </c>
      <c r="R121" s="551">
        <v>38230.5</v>
      </c>
      <c r="S121" s="400">
        <v>224</v>
      </c>
      <c r="T121" s="551">
        <v>57255</v>
      </c>
      <c r="U121" s="552">
        <v>0</v>
      </c>
      <c r="V121" s="551">
        <v>0</v>
      </c>
      <c r="W121" s="553">
        <v>381</v>
      </c>
      <c r="X121" s="554">
        <v>95485.5</v>
      </c>
    </row>
    <row r="122" spans="2:24" ht="15">
      <c r="B122" s="524" t="s">
        <v>24</v>
      </c>
      <c r="C122" s="525">
        <v>0</v>
      </c>
      <c r="D122" s="486">
        <v>0</v>
      </c>
      <c r="E122" s="526">
        <v>0</v>
      </c>
      <c r="F122" s="486">
        <v>0</v>
      </c>
      <c r="G122" s="527">
        <v>0</v>
      </c>
      <c r="H122" s="486">
        <v>0</v>
      </c>
      <c r="I122" s="526">
        <v>48</v>
      </c>
      <c r="J122" s="486">
        <v>4740</v>
      </c>
      <c r="K122" s="526">
        <v>174</v>
      </c>
      <c r="L122" s="530">
        <v>55285</v>
      </c>
      <c r="M122" s="527">
        <v>222</v>
      </c>
      <c r="N122" s="529">
        <v>60025</v>
      </c>
      <c r="P122" s="394" t="s">
        <v>35</v>
      </c>
      <c r="Q122" s="550">
        <v>15</v>
      </c>
      <c r="R122" s="551">
        <v>5445</v>
      </c>
      <c r="S122" s="400">
        <v>5</v>
      </c>
      <c r="T122" s="551">
        <v>2620</v>
      </c>
      <c r="U122" s="552">
        <v>0</v>
      </c>
      <c r="V122" s="551">
        <v>0</v>
      </c>
      <c r="W122" s="553">
        <v>20</v>
      </c>
      <c r="X122" s="554">
        <v>8065</v>
      </c>
    </row>
    <row r="123" spans="2:24" ht="15">
      <c r="B123" s="524" t="s">
        <v>26</v>
      </c>
      <c r="C123" s="525">
        <v>0</v>
      </c>
      <c r="D123" s="494">
        <v>0</v>
      </c>
      <c r="E123" s="526">
        <v>0</v>
      </c>
      <c r="F123" s="494">
        <v>0</v>
      </c>
      <c r="G123" s="527">
        <v>0</v>
      </c>
      <c r="H123" s="494">
        <v>0</v>
      </c>
      <c r="I123" s="526">
        <v>0</v>
      </c>
      <c r="J123" s="494">
        <v>0</v>
      </c>
      <c r="K123" s="526">
        <v>0</v>
      </c>
      <c r="L123" s="531">
        <v>0</v>
      </c>
      <c r="M123" s="527">
        <v>0</v>
      </c>
      <c r="N123" s="529">
        <v>0</v>
      </c>
      <c r="P123" s="394" t="s">
        <v>36</v>
      </c>
      <c r="Q123" s="550">
        <v>0</v>
      </c>
      <c r="R123" s="551">
        <v>0</v>
      </c>
      <c r="S123" s="400">
        <v>0</v>
      </c>
      <c r="T123" s="551">
        <v>0</v>
      </c>
      <c r="U123" s="552">
        <v>0</v>
      </c>
      <c r="V123" s="551">
        <v>0</v>
      </c>
      <c r="W123" s="553">
        <v>0</v>
      </c>
      <c r="X123" s="554">
        <v>0</v>
      </c>
    </row>
    <row r="124" spans="2:24" ht="15">
      <c r="B124" s="524" t="s">
        <v>27</v>
      </c>
      <c r="C124" s="525">
        <v>0</v>
      </c>
      <c r="D124" s="489">
        <v>0</v>
      </c>
      <c r="E124" s="526">
        <v>0</v>
      </c>
      <c r="F124" s="489">
        <v>0</v>
      </c>
      <c r="G124" s="527">
        <v>0</v>
      </c>
      <c r="H124" s="489">
        <v>0</v>
      </c>
      <c r="I124" s="526">
        <v>0</v>
      </c>
      <c r="J124" s="489">
        <v>0</v>
      </c>
      <c r="K124" s="526">
        <v>23</v>
      </c>
      <c r="L124" s="528">
        <v>23000</v>
      </c>
      <c r="M124" s="527">
        <v>23</v>
      </c>
      <c r="N124" s="529">
        <v>23000</v>
      </c>
      <c r="P124" s="394" t="s">
        <v>37</v>
      </c>
      <c r="Q124" s="550">
        <v>4</v>
      </c>
      <c r="R124" s="555">
        <v>600</v>
      </c>
      <c r="S124" s="400">
        <v>1</v>
      </c>
      <c r="T124" s="555">
        <v>60</v>
      </c>
      <c r="U124" s="552">
        <v>0</v>
      </c>
      <c r="V124" s="555">
        <v>0</v>
      </c>
      <c r="W124" s="553">
        <v>5</v>
      </c>
      <c r="X124" s="554">
        <v>660</v>
      </c>
    </row>
    <row r="125" spans="2:24" ht="15">
      <c r="B125" s="524" t="s">
        <v>29</v>
      </c>
      <c r="C125" s="525">
        <v>0</v>
      </c>
      <c r="D125" s="486">
        <v>0</v>
      </c>
      <c r="E125" s="526">
        <v>0</v>
      </c>
      <c r="F125" s="486">
        <v>0</v>
      </c>
      <c r="G125" s="527">
        <v>0</v>
      </c>
      <c r="H125" s="486">
        <v>0</v>
      </c>
      <c r="I125" s="526">
        <v>0</v>
      </c>
      <c r="J125" s="486">
        <v>0</v>
      </c>
      <c r="K125" s="526">
        <v>0</v>
      </c>
      <c r="L125" s="530">
        <v>0</v>
      </c>
      <c r="M125" s="527">
        <v>0</v>
      </c>
      <c r="N125" s="529">
        <v>0</v>
      </c>
      <c r="P125" s="394" t="s">
        <v>38</v>
      </c>
      <c r="Q125" s="550">
        <v>1</v>
      </c>
      <c r="R125" s="401">
        <v>1000</v>
      </c>
      <c r="S125" s="400">
        <v>0</v>
      </c>
      <c r="T125" s="401">
        <v>0</v>
      </c>
      <c r="U125" s="552">
        <v>1</v>
      </c>
      <c r="V125" s="401">
        <v>300</v>
      </c>
      <c r="W125" s="553">
        <v>2</v>
      </c>
      <c r="X125" s="554">
        <v>1300</v>
      </c>
    </row>
    <row r="126" spans="2:24" ht="15">
      <c r="B126" s="524" t="s">
        <v>30</v>
      </c>
      <c r="C126" s="525">
        <v>0</v>
      </c>
      <c r="D126" s="486">
        <v>0</v>
      </c>
      <c r="E126" s="526">
        <v>0</v>
      </c>
      <c r="F126" s="486">
        <v>0</v>
      </c>
      <c r="G126" s="527">
        <v>0</v>
      </c>
      <c r="H126" s="486">
        <v>0</v>
      </c>
      <c r="I126" s="526">
        <v>0</v>
      </c>
      <c r="J126" s="486">
        <v>0</v>
      </c>
      <c r="K126" s="526">
        <v>1</v>
      </c>
      <c r="L126" s="530">
        <v>300</v>
      </c>
      <c r="M126" s="527">
        <v>1</v>
      </c>
      <c r="N126" s="529">
        <v>300</v>
      </c>
      <c r="P126" s="394" t="s">
        <v>40</v>
      </c>
      <c r="Q126" s="550">
        <v>34</v>
      </c>
      <c r="R126" s="401">
        <v>6800</v>
      </c>
      <c r="S126" s="400">
        <v>0</v>
      </c>
      <c r="T126" s="401">
        <v>0</v>
      </c>
      <c r="U126" s="552">
        <v>0</v>
      </c>
      <c r="V126" s="401">
        <v>0</v>
      </c>
      <c r="W126" s="553">
        <v>34</v>
      </c>
      <c r="X126" s="554">
        <v>6800</v>
      </c>
    </row>
    <row r="127" spans="2:24" ht="15">
      <c r="B127" s="524" t="s">
        <v>32</v>
      </c>
      <c r="C127" s="525">
        <v>0</v>
      </c>
      <c r="D127" s="486">
        <v>0</v>
      </c>
      <c r="E127" s="526">
        <v>0</v>
      </c>
      <c r="F127" s="486">
        <v>0</v>
      </c>
      <c r="G127" s="527">
        <v>0</v>
      </c>
      <c r="H127" s="486">
        <v>0</v>
      </c>
      <c r="I127" s="526">
        <v>0</v>
      </c>
      <c r="J127" s="486">
        <v>0</v>
      </c>
      <c r="K127" s="526">
        <v>0</v>
      </c>
      <c r="L127" s="530">
        <v>0</v>
      </c>
      <c r="M127" s="527">
        <v>0</v>
      </c>
      <c r="N127" s="529">
        <v>0</v>
      </c>
      <c r="P127" s="394" t="s">
        <v>42</v>
      </c>
      <c r="Q127" s="550">
        <v>63</v>
      </c>
      <c r="R127" s="551">
        <v>24710</v>
      </c>
      <c r="S127" s="400">
        <v>38</v>
      </c>
      <c r="T127" s="551">
        <v>12710</v>
      </c>
      <c r="U127" s="552">
        <v>4</v>
      </c>
      <c r="V127" s="551">
        <v>4000</v>
      </c>
      <c r="W127" s="553">
        <v>105</v>
      </c>
      <c r="X127" s="554">
        <v>41420</v>
      </c>
    </row>
    <row r="128" spans="2:24" ht="15">
      <c r="B128" s="524" t="s">
        <v>33</v>
      </c>
      <c r="C128" s="525">
        <v>0</v>
      </c>
      <c r="D128" s="486">
        <v>0</v>
      </c>
      <c r="E128" s="526">
        <v>0</v>
      </c>
      <c r="F128" s="486">
        <v>0</v>
      </c>
      <c r="G128" s="527">
        <v>8</v>
      </c>
      <c r="H128" s="486">
        <v>330</v>
      </c>
      <c r="I128" s="526">
        <v>6</v>
      </c>
      <c r="J128" s="486">
        <v>520</v>
      </c>
      <c r="K128" s="526">
        <v>367</v>
      </c>
      <c r="L128" s="530">
        <v>94635.5</v>
      </c>
      <c r="M128" s="527">
        <v>381</v>
      </c>
      <c r="N128" s="529">
        <v>95485.5</v>
      </c>
      <c r="P128" s="394" t="s">
        <v>43</v>
      </c>
      <c r="Q128" s="550">
        <v>44</v>
      </c>
      <c r="R128" s="551">
        <v>5330</v>
      </c>
      <c r="S128" s="400">
        <v>0</v>
      </c>
      <c r="T128" s="551">
        <v>0</v>
      </c>
      <c r="U128" s="552">
        <v>0</v>
      </c>
      <c r="V128" s="551">
        <v>0</v>
      </c>
      <c r="W128" s="553">
        <v>44</v>
      </c>
      <c r="X128" s="554">
        <v>5330</v>
      </c>
    </row>
    <row r="129" spans="2:24" ht="15">
      <c r="B129" s="524" t="s">
        <v>35</v>
      </c>
      <c r="C129" s="525">
        <v>0</v>
      </c>
      <c r="D129" s="486">
        <v>0</v>
      </c>
      <c r="E129" s="526">
        <v>0</v>
      </c>
      <c r="F129" s="486">
        <v>0</v>
      </c>
      <c r="G129" s="527">
        <v>3</v>
      </c>
      <c r="H129" s="486">
        <v>105</v>
      </c>
      <c r="I129" s="526">
        <v>0</v>
      </c>
      <c r="J129" s="486">
        <v>0</v>
      </c>
      <c r="K129" s="526">
        <v>17</v>
      </c>
      <c r="L129" s="530">
        <v>7960</v>
      </c>
      <c r="M129" s="527">
        <v>20</v>
      </c>
      <c r="N129" s="529">
        <v>8065</v>
      </c>
      <c r="P129" s="394" t="s">
        <v>44</v>
      </c>
      <c r="Q129" s="550">
        <v>0</v>
      </c>
      <c r="R129" s="551">
        <v>0</v>
      </c>
      <c r="S129" s="400">
        <v>0</v>
      </c>
      <c r="T129" s="551">
        <v>0</v>
      </c>
      <c r="U129" s="552">
        <v>0</v>
      </c>
      <c r="V129" s="551">
        <v>0</v>
      </c>
      <c r="W129" s="553">
        <v>0</v>
      </c>
      <c r="X129" s="554">
        <v>0</v>
      </c>
    </row>
    <row r="130" spans="2:24" ht="15">
      <c r="B130" s="524" t="s">
        <v>36</v>
      </c>
      <c r="C130" s="525">
        <v>0</v>
      </c>
      <c r="D130" s="486">
        <v>0</v>
      </c>
      <c r="E130" s="526">
        <v>0</v>
      </c>
      <c r="F130" s="486">
        <v>0</v>
      </c>
      <c r="G130" s="527">
        <v>0</v>
      </c>
      <c r="H130" s="486">
        <v>0</v>
      </c>
      <c r="I130" s="526">
        <v>0</v>
      </c>
      <c r="J130" s="486">
        <v>0</v>
      </c>
      <c r="K130" s="526">
        <v>0</v>
      </c>
      <c r="L130" s="530">
        <v>0</v>
      </c>
      <c r="M130" s="527">
        <v>0</v>
      </c>
      <c r="N130" s="529">
        <v>0</v>
      </c>
      <c r="P130" s="394" t="s">
        <v>46</v>
      </c>
      <c r="Q130" s="550">
        <v>0</v>
      </c>
      <c r="R130" s="551">
        <v>0</v>
      </c>
      <c r="S130" s="400">
        <v>0</v>
      </c>
      <c r="T130" s="551">
        <v>0</v>
      </c>
      <c r="U130" s="552">
        <v>0</v>
      </c>
      <c r="V130" s="551">
        <v>0</v>
      </c>
      <c r="W130" s="553">
        <v>0</v>
      </c>
      <c r="X130" s="554">
        <v>0</v>
      </c>
    </row>
    <row r="131" spans="2:24" ht="15">
      <c r="B131" s="524" t="s">
        <v>37</v>
      </c>
      <c r="C131" s="525">
        <v>0</v>
      </c>
      <c r="D131" s="494">
        <v>0</v>
      </c>
      <c r="E131" s="526">
        <v>0</v>
      </c>
      <c r="F131" s="494">
        <v>0</v>
      </c>
      <c r="G131" s="527">
        <v>0</v>
      </c>
      <c r="H131" s="494">
        <v>0</v>
      </c>
      <c r="I131" s="526">
        <v>0</v>
      </c>
      <c r="J131" s="494">
        <v>0</v>
      </c>
      <c r="K131" s="526">
        <v>5</v>
      </c>
      <c r="L131" s="531">
        <v>660</v>
      </c>
      <c r="M131" s="527">
        <v>5</v>
      </c>
      <c r="N131" s="529">
        <v>660</v>
      </c>
      <c r="P131" s="394" t="s">
        <v>48</v>
      </c>
      <c r="Q131" s="550">
        <v>846</v>
      </c>
      <c r="R131" s="551">
        <v>128640</v>
      </c>
      <c r="S131" s="400">
        <v>107</v>
      </c>
      <c r="T131" s="551">
        <v>12180</v>
      </c>
      <c r="U131" s="552">
        <v>0</v>
      </c>
      <c r="V131" s="551">
        <v>0</v>
      </c>
      <c r="W131" s="553">
        <v>953</v>
      </c>
      <c r="X131" s="554">
        <v>140820</v>
      </c>
    </row>
    <row r="132" spans="2:24" ht="15">
      <c r="B132" s="524" t="s">
        <v>38</v>
      </c>
      <c r="C132" s="525">
        <v>0</v>
      </c>
      <c r="D132" s="489">
        <v>0</v>
      </c>
      <c r="E132" s="526">
        <v>0</v>
      </c>
      <c r="F132" s="489">
        <v>0</v>
      </c>
      <c r="G132" s="527">
        <v>0</v>
      </c>
      <c r="H132" s="489">
        <v>0</v>
      </c>
      <c r="I132" s="526">
        <v>0</v>
      </c>
      <c r="J132" s="489">
        <v>0</v>
      </c>
      <c r="K132" s="526">
        <v>2</v>
      </c>
      <c r="L132" s="528">
        <v>1300</v>
      </c>
      <c r="M132" s="527">
        <v>2</v>
      </c>
      <c r="N132" s="529">
        <v>1300</v>
      </c>
      <c r="P132" s="394" t="s">
        <v>50</v>
      </c>
      <c r="Q132" s="550">
        <v>6</v>
      </c>
      <c r="R132" s="555">
        <v>1200</v>
      </c>
      <c r="S132" s="400">
        <v>1</v>
      </c>
      <c r="T132" s="555">
        <v>340</v>
      </c>
      <c r="U132" s="552"/>
      <c r="V132" s="555">
        <v>0</v>
      </c>
      <c r="W132" s="553">
        <v>7</v>
      </c>
      <c r="X132" s="554">
        <v>1540</v>
      </c>
    </row>
    <row r="133" spans="2:24" ht="15">
      <c r="B133" s="524" t="s">
        <v>40</v>
      </c>
      <c r="C133" s="525">
        <v>0</v>
      </c>
      <c r="D133" s="489">
        <v>0</v>
      </c>
      <c r="E133" s="526">
        <v>0</v>
      </c>
      <c r="F133" s="489">
        <v>0</v>
      </c>
      <c r="G133" s="527">
        <v>0</v>
      </c>
      <c r="H133" s="489">
        <v>0</v>
      </c>
      <c r="I133" s="526">
        <v>13</v>
      </c>
      <c r="J133" s="489">
        <v>1100</v>
      </c>
      <c r="K133" s="526">
        <v>21</v>
      </c>
      <c r="L133" s="528">
        <v>5700</v>
      </c>
      <c r="M133" s="527">
        <v>34</v>
      </c>
      <c r="N133" s="529">
        <v>6800</v>
      </c>
      <c r="P133" s="394" t="s">
        <v>51</v>
      </c>
      <c r="Q133" s="550">
        <v>0</v>
      </c>
      <c r="R133" s="401">
        <v>0</v>
      </c>
      <c r="S133" s="400">
        <v>0</v>
      </c>
      <c r="T133" s="401">
        <v>0</v>
      </c>
      <c r="U133" s="552">
        <v>0</v>
      </c>
      <c r="V133" s="401">
        <v>0</v>
      </c>
      <c r="W133" s="553">
        <v>0</v>
      </c>
      <c r="X133" s="554">
        <v>0</v>
      </c>
    </row>
    <row r="134" spans="2:24" ht="15">
      <c r="B134" s="524" t="s">
        <v>42</v>
      </c>
      <c r="C134" s="525">
        <v>0</v>
      </c>
      <c r="D134" s="486">
        <v>0</v>
      </c>
      <c r="E134" s="526">
        <v>0</v>
      </c>
      <c r="F134" s="486">
        <v>0</v>
      </c>
      <c r="G134" s="527">
        <v>0</v>
      </c>
      <c r="H134" s="486">
        <v>0</v>
      </c>
      <c r="I134" s="526">
        <v>5</v>
      </c>
      <c r="J134" s="486">
        <v>350</v>
      </c>
      <c r="K134" s="526">
        <v>100</v>
      </c>
      <c r="L134" s="530">
        <v>41070</v>
      </c>
      <c r="M134" s="527">
        <v>105</v>
      </c>
      <c r="N134" s="529">
        <v>41420</v>
      </c>
      <c r="P134" s="394" t="s">
        <v>53</v>
      </c>
      <c r="Q134" s="550">
        <v>0</v>
      </c>
      <c r="R134" s="551">
        <v>0</v>
      </c>
      <c r="S134" s="400">
        <v>0</v>
      </c>
      <c r="T134" s="551">
        <v>0</v>
      </c>
      <c r="U134" s="552">
        <v>0</v>
      </c>
      <c r="V134" s="551">
        <v>0</v>
      </c>
      <c r="W134" s="553">
        <v>0</v>
      </c>
      <c r="X134" s="554">
        <v>0</v>
      </c>
    </row>
    <row r="135" spans="2:24" ht="15">
      <c r="B135" s="524" t="s">
        <v>43</v>
      </c>
      <c r="C135" s="525">
        <v>0</v>
      </c>
      <c r="D135" s="486">
        <v>0</v>
      </c>
      <c r="E135" s="526">
        <v>0</v>
      </c>
      <c r="F135" s="486">
        <v>0</v>
      </c>
      <c r="G135" s="527">
        <v>5</v>
      </c>
      <c r="H135" s="486">
        <v>250</v>
      </c>
      <c r="I135" s="526">
        <v>24</v>
      </c>
      <c r="J135" s="486">
        <v>1900</v>
      </c>
      <c r="K135" s="526">
        <v>15</v>
      </c>
      <c r="L135" s="530">
        <v>3180</v>
      </c>
      <c r="M135" s="527">
        <v>44</v>
      </c>
      <c r="N135" s="529">
        <v>5330</v>
      </c>
      <c r="P135" s="394" t="s">
        <v>55</v>
      </c>
      <c r="Q135" s="550">
        <v>0</v>
      </c>
      <c r="R135" s="551">
        <v>0</v>
      </c>
      <c r="S135" s="400">
        <v>0</v>
      </c>
      <c r="T135" s="551">
        <v>0</v>
      </c>
      <c r="U135" s="552">
        <v>0</v>
      </c>
      <c r="V135" s="551">
        <v>0</v>
      </c>
      <c r="W135" s="553">
        <v>0</v>
      </c>
      <c r="X135" s="554">
        <v>0</v>
      </c>
    </row>
    <row r="136" spans="2:24" ht="15">
      <c r="B136" s="524" t="s">
        <v>44</v>
      </c>
      <c r="C136" s="525">
        <v>0</v>
      </c>
      <c r="D136" s="486">
        <v>0</v>
      </c>
      <c r="E136" s="526">
        <v>0</v>
      </c>
      <c r="F136" s="486">
        <v>0</v>
      </c>
      <c r="G136" s="527">
        <v>0</v>
      </c>
      <c r="H136" s="486">
        <v>0</v>
      </c>
      <c r="I136" s="526">
        <v>0</v>
      </c>
      <c r="J136" s="486">
        <v>0</v>
      </c>
      <c r="K136" s="526">
        <v>0</v>
      </c>
      <c r="L136" s="530">
        <v>0</v>
      </c>
      <c r="M136" s="527">
        <v>0</v>
      </c>
      <c r="N136" s="529">
        <v>0</v>
      </c>
      <c r="P136" s="394" t="s">
        <v>57</v>
      </c>
      <c r="Q136" s="550">
        <v>0</v>
      </c>
      <c r="R136" s="555">
        <v>0</v>
      </c>
      <c r="S136" s="400">
        <v>1</v>
      </c>
      <c r="T136" s="555">
        <v>1000</v>
      </c>
      <c r="U136" s="552">
        <v>0</v>
      </c>
      <c r="V136" s="555">
        <v>0</v>
      </c>
      <c r="W136" s="553">
        <v>1</v>
      </c>
      <c r="X136" s="554">
        <v>1000</v>
      </c>
    </row>
    <row r="137" spans="2:24" ht="15">
      <c r="B137" s="524" t="s">
        <v>46</v>
      </c>
      <c r="C137" s="525">
        <v>0</v>
      </c>
      <c r="D137" s="486">
        <v>0</v>
      </c>
      <c r="E137" s="526">
        <v>0</v>
      </c>
      <c r="F137" s="486">
        <v>0</v>
      </c>
      <c r="G137" s="527">
        <v>0</v>
      </c>
      <c r="H137" s="486">
        <v>0</v>
      </c>
      <c r="I137" s="526">
        <v>0</v>
      </c>
      <c r="J137" s="486">
        <v>0</v>
      </c>
      <c r="K137" s="526">
        <v>0</v>
      </c>
      <c r="L137" s="530">
        <v>0</v>
      </c>
      <c r="M137" s="527">
        <v>0</v>
      </c>
      <c r="N137" s="529">
        <v>0</v>
      </c>
      <c r="P137" s="394" t="s">
        <v>58</v>
      </c>
      <c r="Q137" s="552">
        <v>17</v>
      </c>
      <c r="R137" s="556">
        <v>5500</v>
      </c>
      <c r="S137" s="557">
        <v>0</v>
      </c>
      <c r="T137" s="556">
        <v>0</v>
      </c>
      <c r="U137" s="552">
        <v>0</v>
      </c>
      <c r="V137" s="556">
        <v>0</v>
      </c>
      <c r="W137" s="553">
        <v>17</v>
      </c>
      <c r="X137" s="554">
        <v>5500</v>
      </c>
    </row>
    <row r="138" spans="2:24" ht="15">
      <c r="B138" s="524" t="s">
        <v>48</v>
      </c>
      <c r="C138" s="525">
        <v>0</v>
      </c>
      <c r="D138" s="486">
        <v>0</v>
      </c>
      <c r="E138" s="526">
        <v>66</v>
      </c>
      <c r="F138" s="486">
        <v>1280</v>
      </c>
      <c r="G138" s="527">
        <v>329</v>
      </c>
      <c r="H138" s="486">
        <v>12990</v>
      </c>
      <c r="I138" s="526">
        <v>259</v>
      </c>
      <c r="J138" s="486">
        <v>21760</v>
      </c>
      <c r="K138" s="526">
        <v>299</v>
      </c>
      <c r="L138" s="530">
        <v>104790</v>
      </c>
      <c r="M138" s="527">
        <v>953</v>
      </c>
      <c r="N138" s="529">
        <v>140820</v>
      </c>
      <c r="P138" s="394" t="s">
        <v>59</v>
      </c>
      <c r="Q138" s="552">
        <v>0</v>
      </c>
      <c r="R138" s="556">
        <v>0</v>
      </c>
      <c r="S138" s="557">
        <v>0</v>
      </c>
      <c r="T138" s="556">
        <v>0</v>
      </c>
      <c r="U138" s="552">
        <v>0</v>
      </c>
      <c r="V138" s="556">
        <v>0</v>
      </c>
      <c r="W138" s="553">
        <v>0</v>
      </c>
      <c r="X138" s="554">
        <v>0</v>
      </c>
    </row>
    <row r="139" spans="2:24" ht="15">
      <c r="B139" s="524" t="s">
        <v>50</v>
      </c>
      <c r="C139" s="525">
        <v>0</v>
      </c>
      <c r="D139" s="494">
        <v>0</v>
      </c>
      <c r="E139" s="526">
        <v>0</v>
      </c>
      <c r="F139" s="494">
        <v>0</v>
      </c>
      <c r="G139" s="527"/>
      <c r="H139" s="494">
        <v>0</v>
      </c>
      <c r="I139" s="526">
        <v>0</v>
      </c>
      <c r="J139" s="494">
        <v>0</v>
      </c>
      <c r="K139" s="526">
        <v>7</v>
      </c>
      <c r="L139" s="531">
        <v>1540</v>
      </c>
      <c r="M139" s="527">
        <v>7</v>
      </c>
      <c r="N139" s="529">
        <v>1540</v>
      </c>
      <c r="P139" s="394" t="s">
        <v>60</v>
      </c>
      <c r="Q139" s="552">
        <v>7</v>
      </c>
      <c r="R139" s="556">
        <v>2500</v>
      </c>
      <c r="S139" s="557">
        <v>0</v>
      </c>
      <c r="T139" s="556">
        <v>0</v>
      </c>
      <c r="U139" s="552">
        <v>0</v>
      </c>
      <c r="V139" s="556">
        <v>0</v>
      </c>
      <c r="W139" s="553">
        <v>7</v>
      </c>
      <c r="X139" s="554">
        <v>2500</v>
      </c>
    </row>
    <row r="140" spans="2:24" ht="15">
      <c r="B140" s="524" t="s">
        <v>51</v>
      </c>
      <c r="C140" s="525">
        <v>0</v>
      </c>
      <c r="D140" s="489">
        <v>0</v>
      </c>
      <c r="E140" s="526">
        <v>0</v>
      </c>
      <c r="F140" s="489">
        <v>0</v>
      </c>
      <c r="G140" s="527">
        <v>0</v>
      </c>
      <c r="H140" s="489">
        <v>0</v>
      </c>
      <c r="I140" s="526">
        <v>0</v>
      </c>
      <c r="J140" s="489">
        <v>0</v>
      </c>
      <c r="K140" s="526">
        <v>0</v>
      </c>
      <c r="L140" s="528">
        <v>0</v>
      </c>
      <c r="M140" s="527">
        <v>0</v>
      </c>
      <c r="N140" s="529">
        <v>0</v>
      </c>
      <c r="P140" s="394" t="s">
        <v>61</v>
      </c>
      <c r="Q140" s="552">
        <v>17</v>
      </c>
      <c r="R140" s="556">
        <v>1700</v>
      </c>
      <c r="S140" s="557">
        <v>3</v>
      </c>
      <c r="T140" s="556">
        <v>300</v>
      </c>
      <c r="U140" s="552">
        <v>0</v>
      </c>
      <c r="V140" s="556">
        <v>0</v>
      </c>
      <c r="W140" s="553">
        <v>20</v>
      </c>
      <c r="X140" s="554">
        <v>2000</v>
      </c>
    </row>
    <row r="141" spans="2:24" ht="15">
      <c r="B141" s="524" t="s">
        <v>53</v>
      </c>
      <c r="C141" s="525">
        <v>0</v>
      </c>
      <c r="D141" s="486">
        <v>0</v>
      </c>
      <c r="E141" s="526">
        <v>0</v>
      </c>
      <c r="F141" s="486">
        <v>0</v>
      </c>
      <c r="G141" s="527">
        <v>0</v>
      </c>
      <c r="H141" s="486">
        <v>0</v>
      </c>
      <c r="I141" s="532">
        <v>0</v>
      </c>
      <c r="J141" s="486">
        <v>0</v>
      </c>
      <c r="K141" s="526">
        <v>0</v>
      </c>
      <c r="L141" s="530">
        <v>0</v>
      </c>
      <c r="M141" s="527">
        <v>0</v>
      </c>
      <c r="N141" s="529">
        <v>0</v>
      </c>
      <c r="P141" s="394" t="s">
        <v>63</v>
      </c>
      <c r="Q141" s="552">
        <v>33</v>
      </c>
      <c r="R141" s="556">
        <v>2849</v>
      </c>
      <c r="S141" s="557">
        <v>2</v>
      </c>
      <c r="T141" s="556">
        <v>160</v>
      </c>
      <c r="U141" s="552">
        <v>1</v>
      </c>
      <c r="V141" s="556">
        <v>10000</v>
      </c>
      <c r="W141" s="553">
        <v>36</v>
      </c>
      <c r="X141" s="554">
        <v>13009</v>
      </c>
    </row>
    <row r="142" spans="2:24" ht="15">
      <c r="B142" s="524" t="s">
        <v>55</v>
      </c>
      <c r="C142" s="525">
        <v>0</v>
      </c>
      <c r="D142" s="486">
        <v>0</v>
      </c>
      <c r="E142" s="526">
        <v>0</v>
      </c>
      <c r="F142" s="486">
        <v>0</v>
      </c>
      <c r="G142" s="527">
        <v>0</v>
      </c>
      <c r="H142" s="486">
        <v>0</v>
      </c>
      <c r="I142" s="526">
        <v>0</v>
      </c>
      <c r="J142" s="486">
        <v>0</v>
      </c>
      <c r="K142" s="526">
        <v>0</v>
      </c>
      <c r="L142" s="530">
        <v>0</v>
      </c>
      <c r="M142" s="527">
        <v>0</v>
      </c>
      <c r="N142" s="529">
        <v>0</v>
      </c>
      <c r="P142" s="394" t="s">
        <v>64</v>
      </c>
      <c r="Q142" s="552">
        <v>0</v>
      </c>
      <c r="R142" s="556">
        <v>0</v>
      </c>
      <c r="S142" s="557">
        <v>0</v>
      </c>
      <c r="T142" s="556">
        <v>0</v>
      </c>
      <c r="U142" s="552">
        <v>0</v>
      </c>
      <c r="V142" s="556">
        <v>0</v>
      </c>
      <c r="W142" s="553">
        <v>0</v>
      </c>
      <c r="X142" s="554">
        <v>0</v>
      </c>
    </row>
    <row r="143" spans="2:24" ht="15">
      <c r="B143" s="524" t="s">
        <v>57</v>
      </c>
      <c r="C143" s="525">
        <v>0</v>
      </c>
      <c r="D143" s="494">
        <v>0</v>
      </c>
      <c r="E143" s="526">
        <v>0</v>
      </c>
      <c r="F143" s="494">
        <v>0</v>
      </c>
      <c r="G143" s="527">
        <v>0</v>
      </c>
      <c r="H143" s="494">
        <v>0</v>
      </c>
      <c r="I143" s="526">
        <v>0</v>
      </c>
      <c r="J143" s="494">
        <v>0</v>
      </c>
      <c r="K143" s="526">
        <v>1</v>
      </c>
      <c r="L143" s="531">
        <v>1000</v>
      </c>
      <c r="M143" s="527">
        <v>1</v>
      </c>
      <c r="N143" s="529">
        <v>1000</v>
      </c>
      <c r="P143" s="394" t="s">
        <v>65</v>
      </c>
      <c r="Q143" s="552">
        <v>0</v>
      </c>
      <c r="R143" s="556">
        <v>0</v>
      </c>
      <c r="S143" s="557">
        <v>1</v>
      </c>
      <c r="T143" s="556">
        <v>500</v>
      </c>
      <c r="U143" s="552">
        <v>0</v>
      </c>
      <c r="V143" s="556">
        <v>0</v>
      </c>
      <c r="W143" s="553">
        <v>1</v>
      </c>
      <c r="X143" s="554">
        <v>500</v>
      </c>
    </row>
    <row r="144" spans="2:24" ht="15">
      <c r="B144" s="524" t="s">
        <v>58</v>
      </c>
      <c r="C144" s="533">
        <v>0</v>
      </c>
      <c r="D144" s="498">
        <v>0</v>
      </c>
      <c r="E144" s="534">
        <v>0</v>
      </c>
      <c r="F144" s="498">
        <v>0</v>
      </c>
      <c r="G144" s="527">
        <v>0</v>
      </c>
      <c r="H144" s="498">
        <v>0</v>
      </c>
      <c r="I144" s="527">
        <v>2</v>
      </c>
      <c r="J144" s="498">
        <v>200</v>
      </c>
      <c r="K144" s="527">
        <v>15</v>
      </c>
      <c r="L144" s="535">
        <v>5300</v>
      </c>
      <c r="M144" s="527">
        <v>17</v>
      </c>
      <c r="N144" s="529">
        <v>5500</v>
      </c>
      <c r="P144" s="394" t="s">
        <v>66</v>
      </c>
      <c r="Q144" s="552">
        <v>698</v>
      </c>
      <c r="R144" s="556">
        <v>58836</v>
      </c>
      <c r="S144" s="557">
        <v>38</v>
      </c>
      <c r="T144" s="556">
        <v>4772</v>
      </c>
      <c r="U144" s="552">
        <v>0</v>
      </c>
      <c r="V144" s="556">
        <v>0</v>
      </c>
      <c r="W144" s="553">
        <v>736</v>
      </c>
      <c r="X144" s="554">
        <v>63608</v>
      </c>
    </row>
    <row r="145" spans="2:24" ht="15">
      <c r="B145" s="524" t="s">
        <v>59</v>
      </c>
      <c r="C145" s="533">
        <v>0</v>
      </c>
      <c r="D145" s="498">
        <v>0</v>
      </c>
      <c r="E145" s="534">
        <v>0</v>
      </c>
      <c r="F145" s="498">
        <v>0</v>
      </c>
      <c r="G145" s="527">
        <v>0</v>
      </c>
      <c r="H145" s="498">
        <v>0</v>
      </c>
      <c r="I145" s="527">
        <v>0</v>
      </c>
      <c r="J145" s="498">
        <v>0</v>
      </c>
      <c r="K145" s="527">
        <v>0</v>
      </c>
      <c r="L145" s="535">
        <v>0</v>
      </c>
      <c r="M145" s="527">
        <v>0</v>
      </c>
      <c r="N145" s="529">
        <v>0</v>
      </c>
      <c r="P145" s="394" t="s">
        <v>67</v>
      </c>
      <c r="Q145" s="552">
        <v>0</v>
      </c>
      <c r="R145" s="556">
        <v>0</v>
      </c>
      <c r="S145" s="557">
        <v>0</v>
      </c>
      <c r="T145" s="556">
        <v>0</v>
      </c>
      <c r="U145" s="552">
        <v>0</v>
      </c>
      <c r="V145" s="556">
        <v>0</v>
      </c>
      <c r="W145" s="553">
        <v>0</v>
      </c>
      <c r="X145" s="554">
        <v>0</v>
      </c>
    </row>
    <row r="146" spans="2:24" ht="15">
      <c r="B146" s="524" t="s">
        <v>60</v>
      </c>
      <c r="C146" s="533">
        <v>0</v>
      </c>
      <c r="D146" s="498">
        <v>0</v>
      </c>
      <c r="E146" s="534">
        <v>0</v>
      </c>
      <c r="F146" s="498">
        <v>0</v>
      </c>
      <c r="G146" s="527">
        <v>0</v>
      </c>
      <c r="H146" s="498">
        <v>0</v>
      </c>
      <c r="I146" s="527">
        <v>0</v>
      </c>
      <c r="J146" s="498">
        <v>0</v>
      </c>
      <c r="K146" s="527">
        <v>7</v>
      </c>
      <c r="L146" s="535">
        <v>2500</v>
      </c>
      <c r="M146" s="527">
        <v>7</v>
      </c>
      <c r="N146" s="529">
        <v>2500</v>
      </c>
      <c r="P146" s="394" t="s">
        <v>68</v>
      </c>
      <c r="Q146" s="552">
        <v>0</v>
      </c>
      <c r="R146" s="556">
        <v>0</v>
      </c>
      <c r="S146" s="557">
        <v>0</v>
      </c>
      <c r="T146" s="556">
        <v>0</v>
      </c>
      <c r="U146" s="552">
        <v>0</v>
      </c>
      <c r="V146" s="556">
        <v>0</v>
      </c>
      <c r="W146" s="553">
        <v>0</v>
      </c>
      <c r="X146" s="554">
        <v>0</v>
      </c>
    </row>
    <row r="147" spans="2:24" ht="15.75" thickBot="1">
      <c r="B147" s="524" t="s">
        <v>61</v>
      </c>
      <c r="C147" s="533">
        <v>0</v>
      </c>
      <c r="D147" s="498">
        <v>0</v>
      </c>
      <c r="E147" s="534">
        <v>0</v>
      </c>
      <c r="F147" s="498">
        <v>0</v>
      </c>
      <c r="G147" s="527">
        <v>0</v>
      </c>
      <c r="H147" s="498">
        <v>0</v>
      </c>
      <c r="I147" s="527">
        <v>20</v>
      </c>
      <c r="J147" s="498">
        <v>2000</v>
      </c>
      <c r="K147" s="527">
        <v>0</v>
      </c>
      <c r="L147" s="535">
        <v>0</v>
      </c>
      <c r="M147" s="527">
        <v>20</v>
      </c>
      <c r="N147" s="529">
        <v>2000</v>
      </c>
      <c r="P147" s="452" t="s">
        <v>69</v>
      </c>
      <c r="Q147" s="558">
        <v>0</v>
      </c>
      <c r="R147" s="559">
        <v>0</v>
      </c>
      <c r="S147" s="560">
        <v>0</v>
      </c>
      <c r="T147" s="559">
        <v>0</v>
      </c>
      <c r="U147" s="561">
        <v>0</v>
      </c>
      <c r="V147" s="562">
        <v>0</v>
      </c>
      <c r="W147" s="553">
        <v>0</v>
      </c>
      <c r="X147" s="554">
        <v>0</v>
      </c>
    </row>
    <row r="148" spans="2:24" ht="15.75" thickBot="1">
      <c r="B148" s="524" t="s">
        <v>63</v>
      </c>
      <c r="C148" s="533">
        <v>0</v>
      </c>
      <c r="D148" s="498">
        <v>0</v>
      </c>
      <c r="E148" s="534">
        <v>6</v>
      </c>
      <c r="F148" s="498">
        <v>100</v>
      </c>
      <c r="G148" s="527">
        <v>10</v>
      </c>
      <c r="H148" s="498">
        <v>470</v>
      </c>
      <c r="I148" s="527">
        <v>11</v>
      </c>
      <c r="J148" s="498">
        <v>935</v>
      </c>
      <c r="K148" s="527">
        <v>9</v>
      </c>
      <c r="L148" s="535">
        <v>11504</v>
      </c>
      <c r="M148" s="527">
        <v>36</v>
      </c>
      <c r="N148" s="529">
        <v>13009</v>
      </c>
      <c r="P148" s="563" t="s">
        <v>62</v>
      </c>
      <c r="Q148" s="564">
        <v>2934</v>
      </c>
      <c r="R148" s="565">
        <v>509342.5</v>
      </c>
      <c r="S148" s="566">
        <v>646</v>
      </c>
      <c r="T148" s="565">
        <v>140081</v>
      </c>
      <c r="U148" s="566">
        <v>6</v>
      </c>
      <c r="V148" s="565">
        <v>14300</v>
      </c>
      <c r="W148" s="567">
        <v>3586</v>
      </c>
      <c r="X148" s="568">
        <v>663723.5</v>
      </c>
    </row>
    <row r="149" spans="2:24" ht="15">
      <c r="B149" s="524" t="s">
        <v>64</v>
      </c>
      <c r="C149" s="533">
        <v>0</v>
      </c>
      <c r="D149" s="498">
        <v>0</v>
      </c>
      <c r="E149" s="534">
        <v>0</v>
      </c>
      <c r="F149" s="498">
        <v>0</v>
      </c>
      <c r="G149" s="527">
        <v>0</v>
      </c>
      <c r="H149" s="498">
        <v>0</v>
      </c>
      <c r="I149" s="527">
        <v>0</v>
      </c>
      <c r="J149" s="498">
        <v>0</v>
      </c>
      <c r="K149" s="527">
        <v>0</v>
      </c>
      <c r="L149" s="535">
        <v>0</v>
      </c>
      <c r="M149" s="527">
        <v>0</v>
      </c>
      <c r="N149" s="529">
        <v>0</v>
      </c>
      <c r="P149" s="450" t="s">
        <v>202</v>
      </c>
      <c r="W149" s="349"/>
      <c r="X149" s="349"/>
    </row>
    <row r="150" spans="2:14" ht="15">
      <c r="B150" s="524" t="s">
        <v>65</v>
      </c>
      <c r="C150" s="533">
        <v>0</v>
      </c>
      <c r="D150" s="498">
        <v>0</v>
      </c>
      <c r="E150" s="534">
        <v>0</v>
      </c>
      <c r="F150" s="498">
        <v>0</v>
      </c>
      <c r="G150" s="527">
        <v>0</v>
      </c>
      <c r="H150" s="498">
        <v>0</v>
      </c>
      <c r="I150" s="527">
        <v>0</v>
      </c>
      <c r="J150" s="498">
        <v>0</v>
      </c>
      <c r="K150" s="527">
        <v>1</v>
      </c>
      <c r="L150" s="535">
        <v>500</v>
      </c>
      <c r="M150" s="527">
        <v>1</v>
      </c>
      <c r="N150" s="529">
        <v>500</v>
      </c>
    </row>
    <row r="151" spans="2:14" ht="15">
      <c r="B151" s="524" t="s">
        <v>66</v>
      </c>
      <c r="C151" s="533">
        <v>0</v>
      </c>
      <c r="D151" s="498">
        <v>0</v>
      </c>
      <c r="E151" s="534">
        <v>7</v>
      </c>
      <c r="F151" s="498">
        <v>110</v>
      </c>
      <c r="G151" s="527">
        <v>288</v>
      </c>
      <c r="H151" s="498">
        <v>12841</v>
      </c>
      <c r="I151" s="527">
        <v>316</v>
      </c>
      <c r="J151" s="498">
        <v>21288</v>
      </c>
      <c r="K151" s="527">
        <v>125</v>
      </c>
      <c r="L151" s="535">
        <v>29369</v>
      </c>
      <c r="M151" s="527">
        <v>736</v>
      </c>
      <c r="N151" s="529">
        <v>63608</v>
      </c>
    </row>
    <row r="152" spans="2:14" ht="15">
      <c r="B152" s="524" t="s">
        <v>67</v>
      </c>
      <c r="C152" s="533">
        <v>0</v>
      </c>
      <c r="D152" s="498">
        <v>0</v>
      </c>
      <c r="E152" s="534">
        <v>0</v>
      </c>
      <c r="F152" s="498">
        <v>0</v>
      </c>
      <c r="G152" s="527">
        <v>0</v>
      </c>
      <c r="H152" s="498">
        <v>0</v>
      </c>
      <c r="I152" s="527">
        <v>0</v>
      </c>
      <c r="J152" s="498">
        <v>0</v>
      </c>
      <c r="K152" s="527">
        <v>0</v>
      </c>
      <c r="L152" s="535">
        <v>0</v>
      </c>
      <c r="M152" s="527">
        <v>0</v>
      </c>
      <c r="N152" s="529">
        <v>0</v>
      </c>
    </row>
    <row r="153" spans="2:14" ht="15">
      <c r="B153" s="524" t="s">
        <v>68</v>
      </c>
      <c r="C153" s="533">
        <v>0</v>
      </c>
      <c r="D153" s="498">
        <v>0</v>
      </c>
      <c r="E153" s="534">
        <v>0</v>
      </c>
      <c r="F153" s="498">
        <v>0</v>
      </c>
      <c r="G153" s="527">
        <v>0</v>
      </c>
      <c r="H153" s="498">
        <v>0</v>
      </c>
      <c r="I153" s="527">
        <v>0</v>
      </c>
      <c r="J153" s="498">
        <v>0</v>
      </c>
      <c r="K153" s="527">
        <v>0</v>
      </c>
      <c r="L153" s="535">
        <v>0</v>
      </c>
      <c r="M153" s="527">
        <v>0</v>
      </c>
      <c r="N153" s="529">
        <v>0</v>
      </c>
    </row>
    <row r="154" spans="2:14" ht="15.75" thickBot="1">
      <c r="B154" s="536" t="s">
        <v>69</v>
      </c>
      <c r="C154" s="537">
        <v>0</v>
      </c>
      <c r="D154" s="502">
        <v>0</v>
      </c>
      <c r="E154" s="538">
        <v>0</v>
      </c>
      <c r="F154" s="502">
        <v>0</v>
      </c>
      <c r="G154" s="539">
        <v>0</v>
      </c>
      <c r="H154" s="505">
        <v>0</v>
      </c>
      <c r="I154" s="540">
        <v>0</v>
      </c>
      <c r="J154" s="502">
        <v>0</v>
      </c>
      <c r="K154" s="540">
        <v>0</v>
      </c>
      <c r="L154" s="541">
        <v>0</v>
      </c>
      <c r="M154" s="527">
        <v>0</v>
      </c>
      <c r="N154" s="529">
        <v>0</v>
      </c>
    </row>
    <row r="155" spans="2:14" ht="15.75" thickBot="1">
      <c r="B155" s="542" t="s">
        <v>62</v>
      </c>
      <c r="C155" s="543">
        <v>0</v>
      </c>
      <c r="D155" s="544">
        <v>0</v>
      </c>
      <c r="E155" s="545">
        <v>91</v>
      </c>
      <c r="F155" s="544">
        <v>1637</v>
      </c>
      <c r="G155" s="545">
        <v>687</v>
      </c>
      <c r="H155" s="544">
        <v>28860</v>
      </c>
      <c r="I155" s="545">
        <v>749</v>
      </c>
      <c r="J155" s="544">
        <v>58703</v>
      </c>
      <c r="K155" s="545">
        <v>2059</v>
      </c>
      <c r="L155" s="546">
        <v>574523.5</v>
      </c>
      <c r="M155" s="539">
        <v>3586</v>
      </c>
      <c r="N155" s="547">
        <v>663723.5</v>
      </c>
    </row>
    <row r="156" spans="2:14" ht="15.75" thickTop="1">
      <c r="B156" s="450" t="s">
        <v>202</v>
      </c>
      <c r="C156" s="451"/>
      <c r="D156" s="451"/>
      <c r="E156" s="451"/>
      <c r="F156" s="451"/>
      <c r="G156" s="451"/>
      <c r="H156" s="451"/>
      <c r="I156" s="347"/>
      <c r="J156" s="347"/>
      <c r="K156" s="347"/>
      <c r="L156" s="347"/>
      <c r="M156" s="347"/>
      <c r="N156" s="347"/>
    </row>
    <row r="157" spans="2:14" ht="15">
      <c r="B157" s="450"/>
      <c r="C157" s="402"/>
      <c r="D157" s="402"/>
      <c r="E157" s="402"/>
      <c r="F157" s="402"/>
      <c r="G157" s="402"/>
      <c r="H157" s="402"/>
      <c r="I157" s="347"/>
      <c r="J157" s="347"/>
      <c r="K157" s="347"/>
      <c r="L157" s="347"/>
      <c r="M157" s="347"/>
      <c r="N157" s="347"/>
    </row>
    <row r="209" spans="2:16" ht="16.5">
      <c r="B209" s="569"/>
      <c r="C209" s="469"/>
      <c r="D209" s="469"/>
      <c r="E209" s="469"/>
      <c r="F209" s="469"/>
      <c r="G209" s="469"/>
      <c r="H209" s="469"/>
      <c r="I209" s="469"/>
      <c r="J209" s="469"/>
      <c r="K209" s="469"/>
      <c r="L209" s="469"/>
      <c r="M209" s="469"/>
      <c r="N209" s="469"/>
      <c r="O209" s="469"/>
      <c r="P209" s="469"/>
    </row>
    <row r="210" spans="2:16" ht="15">
      <c r="B210" s="469"/>
      <c r="C210" s="469"/>
      <c r="D210" s="469"/>
      <c r="E210" s="469"/>
      <c r="F210" s="469"/>
      <c r="G210" s="469"/>
      <c r="H210" s="468"/>
      <c r="I210" s="469"/>
      <c r="J210" s="469"/>
      <c r="K210" s="469"/>
      <c r="L210" s="469"/>
      <c r="M210" s="469"/>
      <c r="N210" s="570"/>
      <c r="O210" s="571"/>
      <c r="P210" s="469"/>
    </row>
    <row r="211" spans="2:16" ht="13.5">
      <c r="B211" s="469"/>
      <c r="C211" s="469"/>
      <c r="D211" s="469"/>
      <c r="E211" s="469"/>
      <c r="F211" s="469"/>
      <c r="G211" s="469"/>
      <c r="H211" s="469"/>
      <c r="I211" s="469"/>
      <c r="J211" s="469"/>
      <c r="K211" s="469"/>
      <c r="L211" s="469"/>
      <c r="M211" s="469"/>
      <c r="N211" s="469"/>
      <c r="O211" s="469"/>
      <c r="P211" s="469"/>
    </row>
    <row r="212" spans="2:16" ht="15">
      <c r="B212" s="468"/>
      <c r="C212" s="1392"/>
      <c r="D212" s="1392"/>
      <c r="E212" s="1392"/>
      <c r="F212" s="1392"/>
      <c r="G212" s="1392"/>
      <c r="H212" s="1392"/>
      <c r="I212" s="1392"/>
      <c r="J212" s="1392"/>
      <c r="K212" s="1392"/>
      <c r="L212" s="1392"/>
      <c r="M212" s="1392"/>
      <c r="N212" s="1392"/>
      <c r="O212" s="1392"/>
      <c r="P212" s="1392"/>
    </row>
    <row r="213" spans="2:16" ht="15">
      <c r="B213" s="468"/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</row>
    <row r="214" spans="2:16" ht="15">
      <c r="B214" s="468"/>
      <c r="C214" s="495"/>
      <c r="D214" s="572"/>
      <c r="E214" s="497"/>
      <c r="F214" s="573"/>
      <c r="G214" s="497"/>
      <c r="H214" s="573"/>
      <c r="I214" s="495"/>
      <c r="J214" s="573"/>
      <c r="K214" s="495"/>
      <c r="L214" s="572"/>
      <c r="M214" s="497"/>
      <c r="N214" s="574"/>
      <c r="O214" s="402"/>
      <c r="P214" s="402"/>
    </row>
    <row r="215" spans="2:16" ht="15">
      <c r="B215" s="468"/>
      <c r="C215" s="495"/>
      <c r="D215" s="572"/>
      <c r="E215" s="497"/>
      <c r="F215" s="573"/>
      <c r="G215" s="497"/>
      <c r="H215" s="573"/>
      <c r="I215" s="495"/>
      <c r="J215" s="572"/>
      <c r="K215" s="495"/>
      <c r="L215" s="572"/>
      <c r="M215" s="497"/>
      <c r="N215" s="574"/>
      <c r="O215" s="402"/>
      <c r="P215" s="402"/>
    </row>
    <row r="216" spans="2:16" ht="15">
      <c r="B216" s="468"/>
      <c r="C216" s="495"/>
      <c r="D216" s="572"/>
      <c r="E216" s="497"/>
      <c r="F216" s="573"/>
      <c r="G216" s="497"/>
      <c r="H216" s="573"/>
      <c r="I216" s="495"/>
      <c r="J216" s="573"/>
      <c r="K216" s="495"/>
      <c r="L216" s="572"/>
      <c r="M216" s="497"/>
      <c r="N216" s="574"/>
      <c r="O216" s="402"/>
      <c r="P216" s="402"/>
    </row>
    <row r="217" spans="2:16" ht="15">
      <c r="B217" s="468"/>
      <c r="C217" s="495"/>
      <c r="D217" s="572"/>
      <c r="E217" s="497"/>
      <c r="F217" s="573"/>
      <c r="G217" s="497"/>
      <c r="H217" s="573"/>
      <c r="I217" s="495"/>
      <c r="J217" s="573"/>
      <c r="K217" s="495"/>
      <c r="L217" s="572"/>
      <c r="M217" s="497"/>
      <c r="N217" s="574"/>
      <c r="O217" s="402"/>
      <c r="P217" s="402"/>
    </row>
    <row r="218" spans="2:16" ht="15">
      <c r="B218" s="468"/>
      <c r="C218" s="495"/>
      <c r="D218" s="572"/>
      <c r="E218" s="497"/>
      <c r="F218" s="573"/>
      <c r="G218" s="497"/>
      <c r="H218" s="573"/>
      <c r="I218" s="495"/>
      <c r="J218" s="573"/>
      <c r="K218" s="495"/>
      <c r="L218" s="572"/>
      <c r="M218" s="497"/>
      <c r="N218" s="574"/>
      <c r="O218" s="402"/>
      <c r="P218" s="402"/>
    </row>
    <row r="219" spans="2:16" ht="15">
      <c r="B219" s="468"/>
      <c r="C219" s="495"/>
      <c r="D219" s="572"/>
      <c r="E219" s="497"/>
      <c r="F219" s="575"/>
      <c r="G219" s="497"/>
      <c r="H219" s="575"/>
      <c r="I219" s="495"/>
      <c r="J219" s="575"/>
      <c r="K219" s="495"/>
      <c r="L219" s="572"/>
      <c r="M219" s="497"/>
      <c r="N219" s="574"/>
      <c r="O219" s="402"/>
      <c r="P219" s="576"/>
    </row>
    <row r="220" spans="2:16" ht="15">
      <c r="B220" s="468"/>
      <c r="C220" s="495"/>
      <c r="D220" s="572"/>
      <c r="E220" s="497"/>
      <c r="F220" s="573"/>
      <c r="G220" s="497"/>
      <c r="H220" s="573"/>
      <c r="I220" s="495"/>
      <c r="J220" s="573"/>
      <c r="K220" s="495"/>
      <c r="L220" s="572"/>
      <c r="M220" s="497"/>
      <c r="N220" s="574"/>
      <c r="O220" s="576"/>
      <c r="P220" s="576"/>
    </row>
    <row r="221" spans="2:16" ht="15">
      <c r="B221" s="468"/>
      <c r="C221" s="495"/>
      <c r="D221" s="572"/>
      <c r="E221" s="497"/>
      <c r="F221" s="575"/>
      <c r="G221" s="495"/>
      <c r="H221" s="575"/>
      <c r="I221" s="495"/>
      <c r="J221" s="575"/>
      <c r="K221" s="495"/>
      <c r="L221" s="572"/>
      <c r="M221" s="497"/>
      <c r="N221" s="574"/>
      <c r="O221" s="402"/>
      <c r="P221" s="402"/>
    </row>
    <row r="222" spans="2:16" ht="15">
      <c r="B222" s="468"/>
      <c r="C222" s="495"/>
      <c r="D222" s="572"/>
      <c r="E222" s="497"/>
      <c r="F222" s="575"/>
      <c r="G222" s="495"/>
      <c r="H222" s="575"/>
      <c r="I222" s="495"/>
      <c r="J222" s="575"/>
      <c r="K222" s="495"/>
      <c r="L222" s="572"/>
      <c r="M222" s="497"/>
      <c r="N222" s="574"/>
      <c r="O222" s="576"/>
      <c r="P222" s="576"/>
    </row>
    <row r="223" spans="2:16" ht="15">
      <c r="B223" s="468"/>
      <c r="C223" s="495"/>
      <c r="D223" s="572"/>
      <c r="E223" s="497"/>
      <c r="F223" s="575"/>
      <c r="G223" s="495"/>
      <c r="H223" s="575"/>
      <c r="I223" s="495"/>
      <c r="J223" s="575"/>
      <c r="K223" s="495"/>
      <c r="L223" s="572"/>
      <c r="M223" s="497"/>
      <c r="N223" s="574"/>
      <c r="O223" s="576"/>
      <c r="P223" s="576"/>
    </row>
    <row r="224" spans="2:16" ht="15">
      <c r="B224" s="468"/>
      <c r="C224" s="495"/>
      <c r="D224" s="572"/>
      <c r="E224" s="497"/>
      <c r="F224" s="575"/>
      <c r="G224" s="495"/>
      <c r="H224" s="575"/>
      <c r="I224" s="495"/>
      <c r="J224" s="575"/>
      <c r="K224" s="495"/>
      <c r="L224" s="572"/>
      <c r="M224" s="497"/>
      <c r="N224" s="574"/>
      <c r="O224" s="576"/>
      <c r="P224" s="576"/>
    </row>
    <row r="225" spans="2:16" ht="15">
      <c r="B225" s="468"/>
      <c r="C225" s="495"/>
      <c r="D225" s="572"/>
      <c r="E225" s="497"/>
      <c r="F225" s="575"/>
      <c r="G225" s="495"/>
      <c r="H225" s="575"/>
      <c r="I225" s="495"/>
      <c r="J225" s="575"/>
      <c r="K225" s="495"/>
      <c r="L225" s="572"/>
      <c r="M225" s="497"/>
      <c r="N225" s="574"/>
      <c r="O225" s="576"/>
      <c r="P225" s="576"/>
    </row>
    <row r="226" spans="2:16" ht="15">
      <c r="B226" s="468"/>
      <c r="C226" s="495"/>
      <c r="D226" s="572"/>
      <c r="E226" s="497"/>
      <c r="F226" s="575"/>
      <c r="G226" s="495"/>
      <c r="H226" s="575"/>
      <c r="I226" s="495"/>
      <c r="J226" s="575"/>
      <c r="K226" s="495"/>
      <c r="L226" s="572"/>
      <c r="M226" s="497"/>
      <c r="N226" s="574"/>
      <c r="O226" s="576"/>
      <c r="P226" s="576"/>
    </row>
    <row r="227" spans="2:16" ht="15">
      <c r="B227" s="468"/>
      <c r="C227" s="495"/>
      <c r="D227" s="572"/>
      <c r="E227" s="497"/>
      <c r="F227" s="575"/>
      <c r="G227" s="495"/>
      <c r="H227" s="575"/>
      <c r="I227" s="495"/>
      <c r="J227" s="575"/>
      <c r="K227" s="495"/>
      <c r="L227" s="572"/>
      <c r="M227" s="497"/>
      <c r="N227" s="574"/>
      <c r="O227" s="402"/>
      <c r="P227" s="402"/>
    </row>
    <row r="228" spans="2:16" ht="15">
      <c r="B228" s="468"/>
      <c r="C228" s="495"/>
      <c r="D228" s="572"/>
      <c r="E228" s="497"/>
      <c r="F228" s="575"/>
      <c r="G228" s="495"/>
      <c r="H228" s="575"/>
      <c r="I228" s="495"/>
      <c r="J228" s="575"/>
      <c r="K228" s="495"/>
      <c r="L228" s="572"/>
      <c r="M228" s="497"/>
      <c r="N228" s="574"/>
      <c r="O228" s="576"/>
      <c r="P228" s="576"/>
    </row>
    <row r="229" spans="2:16" ht="15">
      <c r="B229" s="468"/>
      <c r="C229" s="495"/>
      <c r="D229" s="572"/>
      <c r="E229" s="497"/>
      <c r="F229" s="575"/>
      <c r="G229" s="495"/>
      <c r="H229" s="575"/>
      <c r="I229" s="495"/>
      <c r="J229" s="575"/>
      <c r="K229" s="495"/>
      <c r="L229" s="572"/>
      <c r="M229" s="497"/>
      <c r="N229" s="574"/>
      <c r="O229" s="576"/>
      <c r="P229" s="576"/>
    </row>
    <row r="230" spans="2:16" ht="15">
      <c r="B230" s="468"/>
      <c r="C230" s="495"/>
      <c r="D230" s="572"/>
      <c r="E230" s="497"/>
      <c r="F230" s="575"/>
      <c r="G230" s="495"/>
      <c r="H230" s="575"/>
      <c r="I230" s="495"/>
      <c r="J230" s="575"/>
      <c r="K230" s="495"/>
      <c r="L230" s="572"/>
      <c r="M230" s="497"/>
      <c r="N230" s="574"/>
      <c r="O230" s="402"/>
      <c r="P230" s="402"/>
    </row>
    <row r="231" spans="2:16" ht="15">
      <c r="B231" s="468"/>
      <c r="C231" s="495"/>
      <c r="D231" s="572"/>
      <c r="E231" s="497"/>
      <c r="F231" s="575"/>
      <c r="G231" s="495"/>
      <c r="H231" s="575"/>
      <c r="I231" s="495"/>
      <c r="J231" s="575"/>
      <c r="K231" s="495"/>
      <c r="L231" s="572"/>
      <c r="M231" s="497"/>
      <c r="N231" s="574"/>
      <c r="O231" s="402"/>
      <c r="P231" s="402"/>
    </row>
    <row r="232" spans="2:16" ht="15">
      <c r="B232" s="468"/>
      <c r="C232" s="495"/>
      <c r="D232" s="572"/>
      <c r="E232" s="497"/>
      <c r="F232" s="575"/>
      <c r="G232" s="495"/>
      <c r="H232" s="575"/>
      <c r="I232" s="495"/>
      <c r="J232" s="575"/>
      <c r="K232" s="495"/>
      <c r="L232" s="572"/>
      <c r="M232" s="497"/>
      <c r="N232" s="574"/>
      <c r="O232" s="402"/>
      <c r="P232" s="402"/>
    </row>
    <row r="233" spans="2:16" ht="15">
      <c r="B233" s="468"/>
      <c r="C233" s="495"/>
      <c r="D233" s="572"/>
      <c r="E233" s="497"/>
      <c r="F233" s="575"/>
      <c r="G233" s="495"/>
      <c r="H233" s="575"/>
      <c r="I233" s="495"/>
      <c r="J233" s="575"/>
      <c r="K233" s="495"/>
      <c r="L233" s="572"/>
      <c r="M233" s="497"/>
      <c r="N233" s="574"/>
      <c r="O233" s="402"/>
      <c r="P233" s="402"/>
    </row>
    <row r="234" spans="2:16" ht="15">
      <c r="B234" s="468"/>
      <c r="C234" s="495"/>
      <c r="D234" s="572"/>
      <c r="E234" s="497"/>
      <c r="F234" s="575"/>
      <c r="G234" s="495"/>
      <c r="H234" s="575"/>
      <c r="I234" s="495"/>
      <c r="J234" s="575"/>
      <c r="K234" s="495"/>
      <c r="L234" s="572"/>
      <c r="M234" s="497"/>
      <c r="N234" s="574"/>
      <c r="O234" s="402"/>
      <c r="P234" s="402"/>
    </row>
    <row r="235" spans="2:16" ht="15">
      <c r="B235" s="468"/>
      <c r="C235" s="495"/>
      <c r="D235" s="572"/>
      <c r="E235" s="497"/>
      <c r="F235" s="575"/>
      <c r="G235" s="495"/>
      <c r="H235" s="575"/>
      <c r="I235" s="495"/>
      <c r="J235" s="575"/>
      <c r="K235" s="495"/>
      <c r="L235" s="572"/>
      <c r="M235" s="497"/>
      <c r="N235" s="574"/>
      <c r="O235" s="402"/>
      <c r="P235" s="402"/>
    </row>
    <row r="236" spans="2:16" ht="15">
      <c r="B236" s="468"/>
      <c r="C236" s="495"/>
      <c r="D236" s="572"/>
      <c r="E236" s="497"/>
      <c r="F236" s="575"/>
      <c r="G236" s="495"/>
      <c r="H236" s="575"/>
      <c r="I236" s="495"/>
      <c r="J236" s="575"/>
      <c r="K236" s="495"/>
      <c r="L236" s="572"/>
      <c r="M236" s="497"/>
      <c r="N236" s="574"/>
      <c r="O236" s="402"/>
      <c r="P236" s="402"/>
    </row>
    <row r="237" spans="2:16" ht="15">
      <c r="B237" s="468"/>
      <c r="C237" s="495"/>
      <c r="D237" s="572"/>
      <c r="E237" s="497"/>
      <c r="F237" s="575"/>
      <c r="G237" s="495"/>
      <c r="H237" s="575"/>
      <c r="I237" s="495"/>
      <c r="J237" s="575"/>
      <c r="K237" s="495"/>
      <c r="L237" s="572"/>
      <c r="M237" s="497"/>
      <c r="N237" s="574"/>
      <c r="O237" s="402"/>
      <c r="P237" s="402"/>
    </row>
    <row r="238" spans="2:16" ht="15">
      <c r="B238" s="468"/>
      <c r="C238" s="495"/>
      <c r="D238" s="572"/>
      <c r="E238" s="497"/>
      <c r="F238" s="575"/>
      <c r="G238" s="495"/>
      <c r="H238" s="575"/>
      <c r="I238" s="495"/>
      <c r="J238" s="575"/>
      <c r="K238" s="495"/>
      <c r="L238" s="572"/>
      <c r="M238" s="497"/>
      <c r="N238" s="574"/>
      <c r="O238" s="402"/>
      <c r="P238" s="402"/>
    </row>
    <row r="239" spans="2:16" ht="15">
      <c r="B239" s="468"/>
      <c r="C239" s="495"/>
      <c r="D239" s="572"/>
      <c r="E239" s="497"/>
      <c r="F239" s="575"/>
      <c r="G239" s="495"/>
      <c r="H239" s="575"/>
      <c r="I239" s="495"/>
      <c r="J239" s="575"/>
      <c r="K239" s="495"/>
      <c r="L239" s="572"/>
      <c r="M239" s="497"/>
      <c r="N239" s="574"/>
      <c r="O239" s="402"/>
      <c r="P239" s="402"/>
    </row>
    <row r="240" spans="2:16" ht="15">
      <c r="B240" s="468"/>
      <c r="C240" s="495"/>
      <c r="D240" s="572"/>
      <c r="E240" s="497"/>
      <c r="F240" s="575"/>
      <c r="G240" s="495"/>
      <c r="H240" s="575"/>
      <c r="I240" s="495"/>
      <c r="J240" s="575"/>
      <c r="K240" s="495"/>
      <c r="L240" s="572"/>
      <c r="M240" s="497"/>
      <c r="N240" s="574"/>
      <c r="O240" s="402"/>
      <c r="P240" s="402"/>
    </row>
    <row r="241" spans="2:16" ht="15">
      <c r="B241" s="468"/>
      <c r="C241" s="495"/>
      <c r="D241" s="572"/>
      <c r="E241" s="497"/>
      <c r="F241" s="575"/>
      <c r="G241" s="495"/>
      <c r="H241" s="575"/>
      <c r="I241" s="495"/>
      <c r="J241" s="575"/>
      <c r="K241" s="495"/>
      <c r="L241" s="572"/>
      <c r="M241" s="497"/>
      <c r="N241" s="574"/>
      <c r="O241" s="402"/>
      <c r="P241" s="402"/>
    </row>
    <row r="242" spans="2:16" ht="15">
      <c r="B242" s="468"/>
      <c r="C242" s="495"/>
      <c r="D242" s="572"/>
      <c r="E242" s="497"/>
      <c r="F242" s="575"/>
      <c r="G242" s="495"/>
      <c r="H242" s="575"/>
      <c r="I242" s="495"/>
      <c r="J242" s="575"/>
      <c r="K242" s="495"/>
      <c r="L242" s="572"/>
      <c r="M242" s="497"/>
      <c r="N242" s="574"/>
      <c r="O242" s="402"/>
      <c r="P242" s="402"/>
    </row>
    <row r="243" spans="2:16" ht="15">
      <c r="B243" s="468"/>
      <c r="C243" s="495"/>
      <c r="D243" s="572"/>
      <c r="E243" s="497"/>
      <c r="F243" s="575"/>
      <c r="G243" s="495"/>
      <c r="H243" s="575"/>
      <c r="I243" s="495"/>
      <c r="J243" s="575"/>
      <c r="K243" s="495"/>
      <c r="L243" s="572"/>
      <c r="M243" s="497"/>
      <c r="N243" s="574"/>
      <c r="O243" s="402"/>
      <c r="P243" s="402"/>
    </row>
    <row r="244" spans="2:16" ht="15">
      <c r="B244" s="468"/>
      <c r="C244" s="495"/>
      <c r="D244" s="572"/>
      <c r="E244" s="497"/>
      <c r="F244" s="575"/>
      <c r="G244" s="495"/>
      <c r="H244" s="575"/>
      <c r="I244" s="495"/>
      <c r="J244" s="575"/>
      <c r="K244" s="495"/>
      <c r="L244" s="572"/>
      <c r="M244" s="497"/>
      <c r="N244" s="574"/>
      <c r="O244" s="402"/>
      <c r="P244" s="402"/>
    </row>
    <row r="245" spans="2:16" ht="15">
      <c r="B245" s="468"/>
      <c r="C245" s="495"/>
      <c r="D245" s="572"/>
      <c r="E245" s="497"/>
      <c r="F245" s="575"/>
      <c r="G245" s="495"/>
      <c r="H245" s="575"/>
      <c r="I245" s="495"/>
      <c r="J245" s="575"/>
      <c r="K245" s="495"/>
      <c r="L245" s="572"/>
      <c r="M245" s="497"/>
      <c r="N245" s="574"/>
      <c r="O245" s="402"/>
      <c r="P245" s="402"/>
    </row>
    <row r="246" spans="2:16" ht="15">
      <c r="B246" s="468"/>
      <c r="C246" s="495"/>
      <c r="D246" s="572"/>
      <c r="E246" s="497"/>
      <c r="F246" s="575"/>
      <c r="G246" s="495"/>
      <c r="H246" s="575"/>
      <c r="I246" s="495"/>
      <c r="J246" s="575"/>
      <c r="K246" s="495"/>
      <c r="L246" s="572"/>
      <c r="M246" s="497"/>
      <c r="N246" s="574"/>
      <c r="O246" s="402"/>
      <c r="P246" s="402"/>
    </row>
    <row r="247" spans="2:16" ht="15">
      <c r="B247" s="468"/>
      <c r="C247" s="495"/>
      <c r="D247" s="572"/>
      <c r="E247" s="497"/>
      <c r="F247" s="575"/>
      <c r="G247" s="495"/>
      <c r="H247" s="575"/>
      <c r="I247" s="495"/>
      <c r="J247" s="575"/>
      <c r="K247" s="495"/>
      <c r="L247" s="572"/>
      <c r="M247" s="497"/>
      <c r="N247" s="574"/>
      <c r="O247" s="402"/>
      <c r="P247" s="402"/>
    </row>
    <row r="248" spans="2:16" ht="15">
      <c r="B248" s="468"/>
      <c r="C248" s="495"/>
      <c r="D248" s="572"/>
      <c r="E248" s="497"/>
      <c r="F248" s="575"/>
      <c r="G248" s="495"/>
      <c r="H248" s="575"/>
      <c r="I248" s="495"/>
      <c r="J248" s="575"/>
      <c r="K248" s="495"/>
      <c r="L248" s="572"/>
      <c r="M248" s="497"/>
      <c r="N248" s="574"/>
      <c r="O248" s="402"/>
      <c r="P248" s="402"/>
    </row>
    <row r="249" spans="2:16" ht="15">
      <c r="B249" s="468"/>
      <c r="C249" s="495"/>
      <c r="D249" s="572"/>
      <c r="E249" s="497"/>
      <c r="F249" s="575"/>
      <c r="G249" s="495"/>
      <c r="H249" s="575"/>
      <c r="I249" s="495"/>
      <c r="J249" s="575"/>
      <c r="K249" s="495"/>
      <c r="L249" s="572"/>
      <c r="M249" s="497"/>
      <c r="N249" s="574"/>
      <c r="O249" s="402"/>
      <c r="P249" s="402"/>
    </row>
    <row r="250" spans="2:16" ht="15">
      <c r="B250" s="468"/>
      <c r="C250" s="495"/>
      <c r="D250" s="572"/>
      <c r="E250" s="497"/>
      <c r="F250" s="575"/>
      <c r="G250" s="495"/>
      <c r="H250" s="575"/>
      <c r="I250" s="495"/>
      <c r="J250" s="575"/>
      <c r="K250" s="495"/>
      <c r="L250" s="572"/>
      <c r="M250" s="497"/>
      <c r="N250" s="574"/>
      <c r="O250" s="402"/>
      <c r="P250" s="402"/>
    </row>
    <row r="251" spans="2:16" ht="15">
      <c r="B251" s="468"/>
      <c r="C251" s="497"/>
      <c r="D251" s="514"/>
      <c r="E251" s="497"/>
      <c r="F251" s="514"/>
      <c r="G251" s="497"/>
      <c r="H251" s="514"/>
      <c r="I251" s="497"/>
      <c r="J251" s="514"/>
      <c r="K251" s="497"/>
      <c r="L251" s="577"/>
      <c r="M251" s="497"/>
      <c r="N251" s="578"/>
      <c r="O251" s="514"/>
      <c r="P251" s="514"/>
    </row>
    <row r="252" spans="2:16" ht="15">
      <c r="B252" s="468"/>
      <c r="C252" s="579"/>
      <c r="D252" s="579"/>
      <c r="E252" s="579"/>
      <c r="F252" s="579"/>
      <c r="G252" s="579"/>
      <c r="H252" s="579"/>
      <c r="I252" s="579"/>
      <c r="J252" s="579"/>
      <c r="K252" s="579"/>
      <c r="L252" s="579"/>
      <c r="M252" s="497"/>
      <c r="N252" s="497"/>
      <c r="O252" s="469"/>
      <c r="P252" s="469"/>
    </row>
    <row r="253" spans="2:16" ht="15">
      <c r="B253" s="580"/>
      <c r="C253" s="469"/>
      <c r="D253" s="469"/>
      <c r="E253" s="469"/>
      <c r="F253" s="581"/>
      <c r="G253" s="582"/>
      <c r="H253" s="581"/>
      <c r="I253" s="582"/>
      <c r="J253" s="581"/>
      <c r="K253" s="582"/>
      <c r="L253" s="583"/>
      <c r="M253" s="572"/>
      <c r="N253" s="469"/>
      <c r="O253" s="469"/>
      <c r="P253" s="584"/>
    </row>
    <row r="254" spans="2:16" ht="12.75">
      <c r="B254" s="571"/>
      <c r="C254" s="571"/>
      <c r="D254" s="571"/>
      <c r="E254" s="571"/>
      <c r="F254" s="571"/>
      <c r="G254" s="571"/>
      <c r="H254" s="571"/>
      <c r="I254" s="571"/>
      <c r="J254" s="571"/>
      <c r="K254" s="571"/>
      <c r="L254" s="571"/>
      <c r="M254" s="571"/>
      <c r="N254" s="571"/>
      <c r="O254" s="571"/>
      <c r="P254" s="571"/>
    </row>
    <row r="255" spans="2:16" ht="12.75">
      <c r="B255" s="571"/>
      <c r="C255" s="571"/>
      <c r="D255" s="571"/>
      <c r="E255" s="571"/>
      <c r="F255" s="571"/>
      <c r="G255" s="571"/>
      <c r="H255" s="571"/>
      <c r="I255" s="571"/>
      <c r="J255" s="571"/>
      <c r="K255" s="571"/>
      <c r="L255" s="571"/>
      <c r="M255" s="571"/>
      <c r="N255" s="571"/>
      <c r="O255" s="571"/>
      <c r="P255" s="571"/>
    </row>
    <row r="256" spans="2:16" ht="12.75">
      <c r="B256" s="571"/>
      <c r="C256" s="571"/>
      <c r="D256" s="571"/>
      <c r="E256" s="571"/>
      <c r="F256" s="571"/>
      <c r="G256" s="571"/>
      <c r="H256" s="571"/>
      <c r="I256" s="571"/>
      <c r="J256" s="571"/>
      <c r="K256" s="571"/>
      <c r="L256" s="571"/>
      <c r="M256" s="571"/>
      <c r="N256" s="571"/>
      <c r="O256" s="571"/>
      <c r="P256" s="571"/>
    </row>
    <row r="257" spans="2:16" ht="12.75">
      <c r="B257" s="571"/>
      <c r="C257" s="571"/>
      <c r="D257" s="571"/>
      <c r="E257" s="571"/>
      <c r="F257" s="571"/>
      <c r="G257" s="571"/>
      <c r="H257" s="571"/>
      <c r="I257" s="571"/>
      <c r="J257" s="571"/>
      <c r="K257" s="571"/>
      <c r="L257" s="571"/>
      <c r="M257" s="571"/>
      <c r="N257" s="571"/>
      <c r="O257" s="571"/>
      <c r="P257" s="571"/>
    </row>
    <row r="258" spans="2:16" ht="12.75">
      <c r="B258" s="571"/>
      <c r="C258" s="571"/>
      <c r="D258" s="571"/>
      <c r="E258" s="571"/>
      <c r="F258" s="571"/>
      <c r="G258" s="571"/>
      <c r="H258" s="571"/>
      <c r="I258" s="571"/>
      <c r="J258" s="571"/>
      <c r="K258" s="571"/>
      <c r="L258" s="571"/>
      <c r="M258" s="571"/>
      <c r="N258" s="571"/>
      <c r="O258" s="571"/>
      <c r="P258" s="571"/>
    </row>
    <row r="259" spans="2:16" ht="12.75">
      <c r="B259" s="571"/>
      <c r="C259" s="571"/>
      <c r="D259" s="571"/>
      <c r="E259" s="571"/>
      <c r="F259" s="571"/>
      <c r="G259" s="571"/>
      <c r="H259" s="571"/>
      <c r="I259" s="571"/>
      <c r="J259" s="571"/>
      <c r="K259" s="571"/>
      <c r="L259" s="571"/>
      <c r="M259" s="571"/>
      <c r="N259" s="571"/>
      <c r="O259" s="571"/>
      <c r="P259" s="571"/>
    </row>
    <row r="260" spans="2:16" ht="16.5">
      <c r="B260" s="569"/>
      <c r="C260" s="469"/>
      <c r="D260" s="469"/>
      <c r="E260" s="469"/>
      <c r="F260" s="469"/>
      <c r="G260" s="469"/>
      <c r="H260" s="469"/>
      <c r="I260" s="469"/>
      <c r="J260" s="469"/>
      <c r="K260" s="469"/>
      <c r="L260" s="469"/>
      <c r="M260" s="469"/>
      <c r="N260" s="469"/>
      <c r="O260" s="469"/>
      <c r="P260" s="469"/>
    </row>
    <row r="261" spans="2:16" ht="15">
      <c r="B261" s="469"/>
      <c r="C261" s="469"/>
      <c r="D261" s="469"/>
      <c r="E261" s="469"/>
      <c r="F261" s="469"/>
      <c r="G261" s="469"/>
      <c r="H261" s="468"/>
      <c r="I261" s="469"/>
      <c r="J261" s="469"/>
      <c r="K261" s="571"/>
      <c r="L261" s="469"/>
      <c r="M261" s="571"/>
      <c r="N261" s="585"/>
      <c r="O261" s="570"/>
      <c r="P261" s="469"/>
    </row>
    <row r="262" spans="2:16" ht="13.5">
      <c r="B262" s="469"/>
      <c r="C262" s="469"/>
      <c r="D262" s="469"/>
      <c r="E262" s="469"/>
      <c r="F262" s="469"/>
      <c r="G262" s="469"/>
      <c r="H262" s="469"/>
      <c r="I262" s="469"/>
      <c r="J262" s="469"/>
      <c r="K262" s="469"/>
      <c r="L262" s="469"/>
      <c r="M262" s="469"/>
      <c r="N262" s="469"/>
      <c r="O262" s="469"/>
      <c r="P262" s="469"/>
    </row>
    <row r="263" spans="2:16" ht="15">
      <c r="B263" s="468"/>
      <c r="C263" s="1392"/>
      <c r="D263" s="1392"/>
      <c r="E263" s="1392"/>
      <c r="F263" s="1392"/>
      <c r="G263" s="1392"/>
      <c r="H263" s="1392"/>
      <c r="I263" s="1392"/>
      <c r="J263" s="1392"/>
      <c r="K263" s="1392"/>
      <c r="L263" s="1392"/>
      <c r="M263" s="1392"/>
      <c r="N263" s="1392"/>
      <c r="O263" s="1392"/>
      <c r="P263" s="1392"/>
    </row>
    <row r="264" spans="2:16" ht="15">
      <c r="B264" s="468"/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</row>
    <row r="265" spans="2:16" ht="15">
      <c r="B265" s="468"/>
      <c r="C265" s="586"/>
      <c r="D265" s="575"/>
      <c r="E265" s="586"/>
      <c r="F265" s="575"/>
      <c r="G265" s="586"/>
      <c r="H265" s="575"/>
      <c r="I265" s="586"/>
      <c r="J265" s="575"/>
      <c r="K265" s="586"/>
      <c r="L265" s="575"/>
      <c r="M265" s="587"/>
      <c r="N265" s="402"/>
      <c r="O265" s="576"/>
      <c r="P265" s="576"/>
    </row>
    <row r="266" spans="2:16" ht="15">
      <c r="B266" s="468"/>
      <c r="C266" s="586"/>
      <c r="D266" s="575"/>
      <c r="E266" s="586"/>
      <c r="F266" s="575"/>
      <c r="G266" s="586"/>
      <c r="H266" s="575"/>
      <c r="I266" s="586"/>
      <c r="J266" s="575"/>
      <c r="K266" s="586"/>
      <c r="L266" s="575"/>
      <c r="M266" s="587"/>
      <c r="N266" s="402"/>
      <c r="O266" s="576"/>
      <c r="P266" s="576"/>
    </row>
    <row r="267" spans="2:16" ht="15">
      <c r="B267" s="468"/>
      <c r="C267" s="586"/>
      <c r="D267" s="575"/>
      <c r="E267" s="586"/>
      <c r="F267" s="575"/>
      <c r="G267" s="586"/>
      <c r="H267" s="575"/>
      <c r="I267" s="586"/>
      <c r="J267" s="575"/>
      <c r="K267" s="586"/>
      <c r="L267" s="575"/>
      <c r="M267" s="587"/>
      <c r="N267" s="402"/>
      <c r="O267" s="576"/>
      <c r="P267" s="576"/>
    </row>
    <row r="268" spans="2:16" ht="15">
      <c r="B268" s="468"/>
      <c r="C268" s="586"/>
      <c r="D268" s="575"/>
      <c r="E268" s="586"/>
      <c r="F268" s="575"/>
      <c r="G268" s="586"/>
      <c r="H268" s="575"/>
      <c r="I268" s="586"/>
      <c r="J268" s="575"/>
      <c r="K268" s="586"/>
      <c r="L268" s="575"/>
      <c r="M268" s="587"/>
      <c r="N268" s="402"/>
      <c r="O268" s="576"/>
      <c r="P268" s="576"/>
    </row>
    <row r="269" spans="2:16" ht="15">
      <c r="B269" s="468"/>
      <c r="C269" s="586"/>
      <c r="D269" s="575"/>
      <c r="E269" s="586"/>
      <c r="F269" s="575"/>
      <c r="G269" s="586"/>
      <c r="H269" s="575"/>
      <c r="I269" s="586"/>
      <c r="J269" s="575"/>
      <c r="K269" s="586"/>
      <c r="L269" s="575"/>
      <c r="M269" s="587"/>
      <c r="N269" s="402"/>
      <c r="O269" s="576"/>
      <c r="P269" s="576"/>
    </row>
    <row r="270" spans="2:16" ht="15">
      <c r="B270" s="468"/>
      <c r="C270" s="586"/>
      <c r="D270" s="575"/>
      <c r="E270" s="586"/>
      <c r="F270" s="575"/>
      <c r="G270" s="586"/>
      <c r="H270" s="575"/>
      <c r="I270" s="586"/>
      <c r="J270" s="575"/>
      <c r="K270" s="586"/>
      <c r="L270" s="575"/>
      <c r="M270" s="587"/>
      <c r="N270" s="402"/>
      <c r="O270" s="576"/>
      <c r="P270" s="576"/>
    </row>
    <row r="271" spans="2:16" ht="15">
      <c r="B271" s="468"/>
      <c r="C271" s="586"/>
      <c r="D271" s="575"/>
      <c r="E271" s="586"/>
      <c r="F271" s="575"/>
      <c r="G271" s="586"/>
      <c r="H271" s="575"/>
      <c r="I271" s="586"/>
      <c r="J271" s="575"/>
      <c r="K271" s="586"/>
      <c r="L271" s="575"/>
      <c r="M271" s="587"/>
      <c r="N271" s="402"/>
      <c r="O271" s="576"/>
      <c r="P271" s="576"/>
    </row>
    <row r="272" spans="2:16" ht="15">
      <c r="B272" s="468"/>
      <c r="C272" s="586"/>
      <c r="D272" s="575"/>
      <c r="E272" s="586"/>
      <c r="F272" s="575"/>
      <c r="G272" s="586"/>
      <c r="H272" s="575"/>
      <c r="I272" s="586"/>
      <c r="J272" s="575"/>
      <c r="K272" s="586"/>
      <c r="L272" s="575"/>
      <c r="M272" s="587"/>
      <c r="N272" s="402"/>
      <c r="O272" s="576"/>
      <c r="P272" s="576"/>
    </row>
    <row r="273" spans="2:16" ht="15">
      <c r="B273" s="468"/>
      <c r="C273" s="586"/>
      <c r="D273" s="575"/>
      <c r="E273" s="586"/>
      <c r="F273" s="575"/>
      <c r="G273" s="586"/>
      <c r="H273" s="575"/>
      <c r="I273" s="586"/>
      <c r="J273" s="575"/>
      <c r="K273" s="586"/>
      <c r="L273" s="575"/>
      <c r="M273" s="587"/>
      <c r="N273" s="402"/>
      <c r="O273" s="576"/>
      <c r="P273" s="576"/>
    </row>
    <row r="274" spans="2:16" ht="15">
      <c r="B274" s="468"/>
      <c r="C274" s="586"/>
      <c r="D274" s="575"/>
      <c r="E274" s="586"/>
      <c r="F274" s="575"/>
      <c r="G274" s="586"/>
      <c r="H274" s="575"/>
      <c r="I274" s="586"/>
      <c r="J274" s="575"/>
      <c r="K274" s="586"/>
      <c r="L274" s="575"/>
      <c r="M274" s="587"/>
      <c r="N274" s="402"/>
      <c r="O274" s="576"/>
      <c r="P274" s="576"/>
    </row>
    <row r="275" spans="2:16" ht="15">
      <c r="B275" s="468"/>
      <c r="C275" s="586"/>
      <c r="D275" s="575"/>
      <c r="E275" s="586"/>
      <c r="F275" s="575"/>
      <c r="G275" s="586"/>
      <c r="H275" s="575"/>
      <c r="I275" s="586"/>
      <c r="J275" s="575"/>
      <c r="K275" s="586"/>
      <c r="L275" s="575"/>
      <c r="M275" s="587"/>
      <c r="N275" s="402"/>
      <c r="O275" s="576"/>
      <c r="P275" s="576"/>
    </row>
    <row r="276" spans="2:16" ht="15">
      <c r="B276" s="468"/>
      <c r="C276" s="586"/>
      <c r="D276" s="575"/>
      <c r="E276" s="586"/>
      <c r="F276" s="575"/>
      <c r="G276" s="586"/>
      <c r="H276" s="575"/>
      <c r="I276" s="586"/>
      <c r="J276" s="575"/>
      <c r="K276" s="586"/>
      <c r="L276" s="575"/>
      <c r="M276" s="587"/>
      <c r="N276" s="402"/>
      <c r="O276" s="576"/>
      <c r="P276" s="576"/>
    </row>
    <row r="277" spans="2:16" ht="15">
      <c r="B277" s="468"/>
      <c r="C277" s="586"/>
      <c r="D277" s="575"/>
      <c r="E277" s="586"/>
      <c r="F277" s="575"/>
      <c r="G277" s="586"/>
      <c r="H277" s="575"/>
      <c r="I277" s="586"/>
      <c r="J277" s="575"/>
      <c r="K277" s="586"/>
      <c r="L277" s="575"/>
      <c r="M277" s="587"/>
      <c r="N277" s="402"/>
      <c r="O277" s="576"/>
      <c r="P277" s="576"/>
    </row>
    <row r="278" spans="2:16" ht="15">
      <c r="B278" s="468"/>
      <c r="C278" s="586"/>
      <c r="D278" s="575"/>
      <c r="E278" s="586"/>
      <c r="F278" s="575"/>
      <c r="G278" s="586"/>
      <c r="H278" s="575"/>
      <c r="I278" s="586"/>
      <c r="J278" s="575"/>
      <c r="K278" s="586"/>
      <c r="L278" s="575"/>
      <c r="M278" s="587"/>
      <c r="N278" s="402"/>
      <c r="O278" s="576"/>
      <c r="P278" s="576"/>
    </row>
    <row r="279" spans="2:16" ht="15">
      <c r="B279" s="468"/>
      <c r="C279" s="586"/>
      <c r="D279" s="575"/>
      <c r="E279" s="586"/>
      <c r="F279" s="575"/>
      <c r="G279" s="586"/>
      <c r="H279" s="575"/>
      <c r="I279" s="586"/>
      <c r="J279" s="575"/>
      <c r="K279" s="586"/>
      <c r="L279" s="575"/>
      <c r="M279" s="587"/>
      <c r="N279" s="402"/>
      <c r="O279" s="576"/>
      <c r="P279" s="576"/>
    </row>
    <row r="280" spans="2:16" ht="15">
      <c r="B280" s="468"/>
      <c r="C280" s="586"/>
      <c r="D280" s="575"/>
      <c r="E280" s="586"/>
      <c r="F280" s="575"/>
      <c r="G280" s="586"/>
      <c r="H280" s="575"/>
      <c r="I280" s="586"/>
      <c r="J280" s="575"/>
      <c r="K280" s="586"/>
      <c r="L280" s="575"/>
      <c r="M280" s="587"/>
      <c r="N280" s="402"/>
      <c r="O280" s="576"/>
      <c r="P280" s="576"/>
    </row>
    <row r="281" spans="2:16" ht="15">
      <c r="B281" s="468"/>
      <c r="C281" s="586"/>
      <c r="D281" s="575"/>
      <c r="E281" s="586"/>
      <c r="F281" s="575"/>
      <c r="G281" s="586"/>
      <c r="H281" s="575"/>
      <c r="I281" s="586"/>
      <c r="J281" s="575"/>
      <c r="K281" s="586"/>
      <c r="L281" s="575"/>
      <c r="M281" s="587"/>
      <c r="N281" s="402"/>
      <c r="O281" s="576"/>
      <c r="P281" s="576"/>
    </row>
    <row r="282" spans="2:16" ht="15">
      <c r="B282" s="468"/>
      <c r="C282" s="586"/>
      <c r="D282" s="575"/>
      <c r="E282" s="586"/>
      <c r="F282" s="575"/>
      <c r="G282" s="586"/>
      <c r="H282" s="575"/>
      <c r="I282" s="586"/>
      <c r="J282" s="575"/>
      <c r="K282" s="586"/>
      <c r="L282" s="575"/>
      <c r="M282" s="587"/>
      <c r="N282" s="402"/>
      <c r="O282" s="576"/>
      <c r="P282" s="576"/>
    </row>
    <row r="283" spans="2:16" ht="15">
      <c r="B283" s="468"/>
      <c r="C283" s="586"/>
      <c r="D283" s="575"/>
      <c r="E283" s="586"/>
      <c r="F283" s="575"/>
      <c r="G283" s="586"/>
      <c r="H283" s="575"/>
      <c r="I283" s="586"/>
      <c r="J283" s="575"/>
      <c r="K283" s="586"/>
      <c r="L283" s="575"/>
      <c r="M283" s="587"/>
      <c r="N283" s="402"/>
      <c r="O283" s="576"/>
      <c r="P283" s="576"/>
    </row>
    <row r="284" spans="2:16" ht="15">
      <c r="B284" s="468"/>
      <c r="C284" s="586"/>
      <c r="D284" s="575"/>
      <c r="E284" s="586"/>
      <c r="F284" s="575"/>
      <c r="G284" s="586"/>
      <c r="H284" s="575"/>
      <c r="I284" s="586"/>
      <c r="J284" s="575"/>
      <c r="K284" s="586"/>
      <c r="L284" s="575"/>
      <c r="M284" s="587"/>
      <c r="N284" s="402"/>
      <c r="O284" s="576"/>
      <c r="P284" s="576"/>
    </row>
    <row r="285" spans="2:16" ht="15">
      <c r="B285" s="468"/>
      <c r="C285" s="586"/>
      <c r="D285" s="575"/>
      <c r="E285" s="586"/>
      <c r="F285" s="575"/>
      <c r="G285" s="586"/>
      <c r="H285" s="575"/>
      <c r="I285" s="586"/>
      <c r="J285" s="575"/>
      <c r="K285" s="586"/>
      <c r="L285" s="575"/>
      <c r="M285" s="587"/>
      <c r="N285" s="402"/>
      <c r="O285" s="576"/>
      <c r="P285" s="576"/>
    </row>
    <row r="286" spans="2:16" ht="15">
      <c r="B286" s="468"/>
      <c r="C286" s="586"/>
      <c r="D286" s="575"/>
      <c r="E286" s="586"/>
      <c r="F286" s="575"/>
      <c r="G286" s="586"/>
      <c r="H286" s="575"/>
      <c r="I286" s="586"/>
      <c r="J286" s="575"/>
      <c r="K286" s="586"/>
      <c r="L286" s="575"/>
      <c r="M286" s="587"/>
      <c r="N286" s="402"/>
      <c r="O286" s="576"/>
      <c r="P286" s="576"/>
    </row>
    <row r="287" spans="2:16" ht="15">
      <c r="B287" s="468"/>
      <c r="C287" s="586"/>
      <c r="D287" s="575"/>
      <c r="E287" s="586"/>
      <c r="F287" s="575"/>
      <c r="G287" s="586"/>
      <c r="H287" s="575"/>
      <c r="I287" s="586"/>
      <c r="J287" s="575"/>
      <c r="K287" s="586"/>
      <c r="L287" s="575"/>
      <c r="M287" s="587"/>
      <c r="N287" s="402"/>
      <c r="O287" s="576"/>
      <c r="P287" s="576"/>
    </row>
    <row r="288" spans="2:16" ht="15">
      <c r="B288" s="468"/>
      <c r="C288" s="586"/>
      <c r="D288" s="575"/>
      <c r="E288" s="586"/>
      <c r="F288" s="575"/>
      <c r="G288" s="586"/>
      <c r="H288" s="575"/>
      <c r="I288" s="586"/>
      <c r="J288" s="575"/>
      <c r="K288" s="586"/>
      <c r="L288" s="575"/>
      <c r="M288" s="587"/>
      <c r="N288" s="402"/>
      <c r="O288" s="576"/>
      <c r="P288" s="576"/>
    </row>
    <row r="289" spans="2:16" ht="15">
      <c r="B289" s="468"/>
      <c r="C289" s="586"/>
      <c r="D289" s="575"/>
      <c r="E289" s="586"/>
      <c r="F289" s="575"/>
      <c r="G289" s="586"/>
      <c r="H289" s="575"/>
      <c r="I289" s="586"/>
      <c r="J289" s="575"/>
      <c r="K289" s="586"/>
      <c r="L289" s="575"/>
      <c r="M289" s="587"/>
      <c r="N289" s="402"/>
      <c r="O289" s="576"/>
      <c r="P289" s="576"/>
    </row>
    <row r="290" spans="2:16" ht="15">
      <c r="B290" s="468"/>
      <c r="C290" s="586"/>
      <c r="D290" s="575"/>
      <c r="E290" s="586"/>
      <c r="F290" s="575"/>
      <c r="G290" s="586"/>
      <c r="H290" s="575"/>
      <c r="I290" s="586"/>
      <c r="J290" s="575"/>
      <c r="K290" s="586"/>
      <c r="L290" s="575"/>
      <c r="M290" s="587"/>
      <c r="N290" s="402"/>
      <c r="O290" s="576"/>
      <c r="P290" s="576"/>
    </row>
    <row r="291" spans="2:16" ht="15">
      <c r="B291" s="468"/>
      <c r="C291" s="586"/>
      <c r="D291" s="575"/>
      <c r="E291" s="586"/>
      <c r="F291" s="575"/>
      <c r="G291" s="586"/>
      <c r="H291" s="575"/>
      <c r="I291" s="586"/>
      <c r="J291" s="575"/>
      <c r="K291" s="586"/>
      <c r="L291" s="575"/>
      <c r="M291" s="587"/>
      <c r="N291" s="402"/>
      <c r="O291" s="576"/>
      <c r="P291" s="576"/>
    </row>
    <row r="292" spans="2:16" ht="15">
      <c r="B292" s="468"/>
      <c r="C292" s="586"/>
      <c r="D292" s="575"/>
      <c r="E292" s="586"/>
      <c r="F292" s="575"/>
      <c r="G292" s="586"/>
      <c r="H292" s="575"/>
      <c r="I292" s="586"/>
      <c r="J292" s="575"/>
      <c r="K292" s="586"/>
      <c r="L292" s="575"/>
      <c r="M292" s="587"/>
      <c r="N292" s="402"/>
      <c r="O292" s="576"/>
      <c r="P292" s="576"/>
    </row>
    <row r="293" spans="2:16" ht="15">
      <c r="B293" s="468"/>
      <c r="C293" s="586"/>
      <c r="D293" s="575"/>
      <c r="E293" s="586"/>
      <c r="F293" s="575"/>
      <c r="G293" s="586"/>
      <c r="H293" s="575"/>
      <c r="I293" s="586"/>
      <c r="J293" s="575"/>
      <c r="K293" s="586"/>
      <c r="L293" s="575"/>
      <c r="M293" s="587"/>
      <c r="N293" s="402"/>
      <c r="O293" s="576"/>
      <c r="P293" s="576"/>
    </row>
    <row r="294" spans="2:16" ht="15">
      <c r="B294" s="468"/>
      <c r="C294" s="586"/>
      <c r="D294" s="575"/>
      <c r="E294" s="586"/>
      <c r="F294" s="575"/>
      <c r="G294" s="586"/>
      <c r="H294" s="575"/>
      <c r="I294" s="586"/>
      <c r="J294" s="575"/>
      <c r="K294" s="586"/>
      <c r="L294" s="575"/>
      <c r="M294" s="587"/>
      <c r="N294" s="402"/>
      <c r="O294" s="576"/>
      <c r="P294" s="576"/>
    </row>
    <row r="295" spans="2:16" ht="15">
      <c r="B295" s="468"/>
      <c r="C295" s="586"/>
      <c r="D295" s="575"/>
      <c r="E295" s="586"/>
      <c r="F295" s="575"/>
      <c r="G295" s="586"/>
      <c r="H295" s="575"/>
      <c r="I295" s="586"/>
      <c r="J295" s="575"/>
      <c r="K295" s="586"/>
      <c r="L295" s="575"/>
      <c r="M295" s="587"/>
      <c r="N295" s="402"/>
      <c r="O295" s="576"/>
      <c r="P295" s="576"/>
    </row>
    <row r="296" spans="2:16" ht="15">
      <c r="B296" s="468"/>
      <c r="C296" s="586"/>
      <c r="D296" s="575"/>
      <c r="E296" s="586"/>
      <c r="F296" s="575"/>
      <c r="G296" s="586"/>
      <c r="H296" s="575"/>
      <c r="I296" s="586"/>
      <c r="J296" s="575"/>
      <c r="K296" s="586"/>
      <c r="L296" s="575"/>
      <c r="M296" s="587"/>
      <c r="N296" s="402"/>
      <c r="O296" s="576"/>
      <c r="P296" s="576"/>
    </row>
    <row r="297" spans="2:16" ht="15">
      <c r="B297" s="468"/>
      <c r="C297" s="586"/>
      <c r="D297" s="575"/>
      <c r="E297" s="586"/>
      <c r="F297" s="575"/>
      <c r="G297" s="586"/>
      <c r="H297" s="575"/>
      <c r="I297" s="586"/>
      <c r="J297" s="575"/>
      <c r="K297" s="586"/>
      <c r="L297" s="575"/>
      <c r="M297" s="587"/>
      <c r="N297" s="402"/>
      <c r="O297" s="576"/>
      <c r="P297" s="576"/>
    </row>
    <row r="298" spans="2:16" ht="15">
      <c r="B298" s="468"/>
      <c r="C298" s="586"/>
      <c r="D298" s="575"/>
      <c r="E298" s="586"/>
      <c r="F298" s="575"/>
      <c r="G298" s="586"/>
      <c r="H298" s="575"/>
      <c r="I298" s="586"/>
      <c r="J298" s="575"/>
      <c r="K298" s="586"/>
      <c r="L298" s="575"/>
      <c r="M298" s="587"/>
      <c r="N298" s="402"/>
      <c r="O298" s="576"/>
      <c r="P298" s="576"/>
    </row>
    <row r="299" spans="2:16" ht="15">
      <c r="B299" s="468"/>
      <c r="C299" s="586"/>
      <c r="D299" s="575"/>
      <c r="E299" s="586"/>
      <c r="F299" s="575"/>
      <c r="G299" s="586"/>
      <c r="H299" s="575"/>
      <c r="I299" s="586"/>
      <c r="J299" s="575"/>
      <c r="K299" s="586"/>
      <c r="L299" s="575"/>
      <c r="M299" s="587"/>
      <c r="N299" s="402"/>
      <c r="O299" s="576"/>
      <c r="P299" s="576"/>
    </row>
    <row r="300" spans="2:16" ht="15">
      <c r="B300" s="468"/>
      <c r="C300" s="586"/>
      <c r="D300" s="575"/>
      <c r="E300" s="586"/>
      <c r="F300" s="575"/>
      <c r="G300" s="586"/>
      <c r="H300" s="575"/>
      <c r="I300" s="586"/>
      <c r="J300" s="575"/>
      <c r="K300" s="586"/>
      <c r="L300" s="575"/>
      <c r="M300" s="587"/>
      <c r="N300" s="402"/>
      <c r="O300" s="576"/>
      <c r="P300" s="576"/>
    </row>
    <row r="301" spans="2:16" ht="15">
      <c r="B301" s="468"/>
      <c r="C301" s="586"/>
      <c r="D301" s="575"/>
      <c r="E301" s="586"/>
      <c r="F301" s="575"/>
      <c r="G301" s="586"/>
      <c r="H301" s="575"/>
      <c r="I301" s="586"/>
      <c r="J301" s="575"/>
      <c r="K301" s="586"/>
      <c r="L301" s="575"/>
      <c r="M301" s="587"/>
      <c r="N301" s="402"/>
      <c r="O301" s="576"/>
      <c r="P301" s="576"/>
    </row>
    <row r="302" spans="2:16" ht="15">
      <c r="B302" s="468"/>
      <c r="C302" s="587"/>
      <c r="D302" s="402"/>
      <c r="E302" s="587"/>
      <c r="F302" s="402"/>
      <c r="G302" s="587"/>
      <c r="H302" s="402"/>
      <c r="I302" s="587"/>
      <c r="J302" s="402"/>
      <c r="K302" s="587"/>
      <c r="L302" s="402"/>
      <c r="M302" s="587"/>
      <c r="N302" s="402"/>
      <c r="O302" s="402"/>
      <c r="P302" s="402"/>
    </row>
    <row r="303" spans="2:16" ht="15">
      <c r="B303" s="468"/>
      <c r="C303" s="402"/>
      <c r="D303" s="402"/>
      <c r="E303" s="402"/>
      <c r="F303" s="402"/>
      <c r="G303" s="402"/>
      <c r="H303" s="402"/>
      <c r="I303" s="402"/>
      <c r="J303" s="402"/>
      <c r="K303" s="402"/>
      <c r="L303" s="402"/>
      <c r="M303" s="497"/>
      <c r="N303" s="497"/>
      <c r="O303" s="468"/>
      <c r="P303" s="469"/>
    </row>
    <row r="304" spans="2:16" ht="13.5">
      <c r="B304" s="469"/>
      <c r="C304" s="469"/>
      <c r="D304" s="469"/>
      <c r="E304" s="469"/>
      <c r="F304" s="469"/>
      <c r="G304" s="469"/>
      <c r="H304" s="469"/>
      <c r="I304" s="469"/>
      <c r="J304" s="469"/>
      <c r="K304" s="469"/>
      <c r="L304" s="469"/>
      <c r="M304" s="469"/>
      <c r="N304" s="469"/>
      <c r="O304" s="469"/>
      <c r="P304" s="469"/>
    </row>
    <row r="305" spans="2:16" ht="13.5"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</row>
  </sheetData>
  <sheetProtection/>
  <mergeCells count="39">
    <mergeCell ref="Q109:R109"/>
    <mergeCell ref="S109:T109"/>
    <mergeCell ref="U109:V109"/>
    <mergeCell ref="W109:X109"/>
    <mergeCell ref="S57:T57"/>
    <mergeCell ref="U57:V57"/>
    <mergeCell ref="W57:X57"/>
    <mergeCell ref="Q57:R57"/>
    <mergeCell ref="C7:D7"/>
    <mergeCell ref="K7:L7"/>
    <mergeCell ref="E7:F7"/>
    <mergeCell ref="G7:H7"/>
    <mergeCell ref="I7:J7"/>
    <mergeCell ref="C116:D116"/>
    <mergeCell ref="E116:F116"/>
    <mergeCell ref="M59:N59"/>
    <mergeCell ref="K59:L59"/>
    <mergeCell ref="C59:D59"/>
    <mergeCell ref="E59:F59"/>
    <mergeCell ref="G59:H59"/>
    <mergeCell ref="I59:J59"/>
    <mergeCell ref="M116:N116"/>
    <mergeCell ref="K116:L116"/>
    <mergeCell ref="C263:D263"/>
    <mergeCell ref="E263:F263"/>
    <mergeCell ref="G263:H263"/>
    <mergeCell ref="I263:J263"/>
    <mergeCell ref="G116:H116"/>
    <mergeCell ref="I116:J116"/>
    <mergeCell ref="K212:L212"/>
    <mergeCell ref="O212:P212"/>
    <mergeCell ref="C212:D212"/>
    <mergeCell ref="M212:N212"/>
    <mergeCell ref="K263:L263"/>
    <mergeCell ref="M263:N263"/>
    <mergeCell ref="O263:P263"/>
    <mergeCell ref="E212:F212"/>
    <mergeCell ref="G212:H212"/>
    <mergeCell ref="I212:J212"/>
  </mergeCells>
  <printOptions/>
  <pageMargins left="0.33" right="0.2" top="0.18" bottom="0.22" header="0.21" footer="0.21"/>
  <pageSetup horizontalDpi="600" verticalDpi="600" orientation="landscape" paperSize="9" scale="59" r:id="rId1"/>
  <rowBreaks count="3" manualBreakCount="3">
    <brk id="50" max="30" man="1"/>
    <brk id="101" max="30" man="1"/>
    <brk id="159" max="38" man="1"/>
  </rowBreaks>
  <colBreaks count="1" manualBreakCount="1">
    <brk id="15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D99"/>
  <sheetViews>
    <sheetView view="pageBreakPreview" zoomScale="85" zoomScaleNormal="80" zoomScaleSheetLayoutView="85" zoomScalePageLayoutView="0" workbookViewId="0" topLeftCell="A1">
      <selection activeCell="L16" sqref="L16"/>
    </sheetView>
  </sheetViews>
  <sheetFormatPr defaultColWidth="9.140625" defaultRowHeight="12.75"/>
  <cols>
    <col min="1" max="1" width="0.42578125" style="0" customWidth="1"/>
    <col min="3" max="3" width="30.140625" style="0" customWidth="1"/>
    <col min="4" max="4" width="7.8515625" style="0" bestFit="1" customWidth="1"/>
    <col min="5" max="5" width="13.7109375" style="0" bestFit="1" customWidth="1"/>
    <col min="6" max="6" width="7.8515625" style="0" bestFit="1" customWidth="1"/>
    <col min="7" max="7" width="14.421875" style="0" bestFit="1" customWidth="1"/>
    <col min="8" max="8" width="9.28125" style="0" customWidth="1"/>
    <col min="9" max="9" width="14.421875" style="0" bestFit="1" customWidth="1"/>
    <col min="10" max="10" width="9.28125" style="0" customWidth="1"/>
    <col min="11" max="11" width="13.28125" style="0" bestFit="1" customWidth="1"/>
    <col min="12" max="12" width="9.00390625" style="0" customWidth="1"/>
    <col min="13" max="13" width="13.140625" style="0" bestFit="1" customWidth="1"/>
    <col min="14" max="14" width="9.421875" style="0" bestFit="1" customWidth="1"/>
    <col min="15" max="15" width="13.8515625" style="0" customWidth="1"/>
    <col min="16" max="16" width="8.8515625" style="0" customWidth="1"/>
    <col min="17" max="17" width="14.140625" style="0" bestFit="1" customWidth="1"/>
    <col min="18" max="18" width="11.28125" style="0" customWidth="1"/>
    <col min="19" max="19" width="15.00390625" style="0" customWidth="1"/>
    <col min="20" max="20" width="8.8515625" style="0" customWidth="1"/>
    <col min="21" max="21" width="14.8515625" style="0" customWidth="1"/>
    <col min="22" max="22" width="9.00390625" style="0" customWidth="1"/>
    <col min="23" max="23" width="14.7109375" style="0" customWidth="1"/>
    <col min="24" max="24" width="9.421875" style="0" customWidth="1"/>
    <col min="25" max="25" width="13.7109375" style="0" bestFit="1" customWidth="1"/>
    <col min="26" max="26" width="9.28125" style="0" customWidth="1"/>
    <col min="27" max="27" width="15.00390625" style="0" bestFit="1" customWidth="1"/>
    <col min="28" max="28" width="10.00390625" style="0" customWidth="1"/>
    <col min="29" max="29" width="15.28125" style="0" customWidth="1"/>
  </cols>
  <sheetData>
    <row r="5" ht="12.75">
      <c r="I5" t="s">
        <v>165</v>
      </c>
    </row>
    <row r="6" spans="2:30" ht="21.75" customHeight="1">
      <c r="B6" s="517" t="s">
        <v>208</v>
      </c>
      <c r="C6" s="588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54" t="s">
        <v>124</v>
      </c>
      <c r="AC6" s="347"/>
      <c r="AD6" s="302"/>
    </row>
    <row r="7" spans="2:30" ht="15" customHeight="1" thickBot="1">
      <c r="B7" s="347"/>
      <c r="C7" s="347"/>
      <c r="D7" s="347"/>
      <c r="E7" s="347"/>
      <c r="F7" s="347"/>
      <c r="G7" s="347"/>
      <c r="H7" s="1481" t="s">
        <v>125</v>
      </c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47"/>
      <c r="AC7" s="347"/>
      <c r="AD7" s="302"/>
    </row>
    <row r="8" spans="2:30" ht="14.25" customHeight="1" thickTop="1">
      <c r="B8" s="589" t="s">
        <v>126</v>
      </c>
      <c r="C8" s="590" t="s">
        <v>127</v>
      </c>
      <c r="D8" s="1416" t="s">
        <v>134</v>
      </c>
      <c r="E8" s="1417"/>
      <c r="F8" s="1416" t="s">
        <v>135</v>
      </c>
      <c r="G8" s="1417"/>
      <c r="H8" s="1416" t="s">
        <v>136</v>
      </c>
      <c r="I8" s="1417"/>
      <c r="J8" s="1416" t="s">
        <v>137</v>
      </c>
      <c r="K8" s="1417"/>
      <c r="L8" s="591" t="s">
        <v>128</v>
      </c>
      <c r="M8" s="592"/>
      <c r="N8" s="1416" t="s">
        <v>138</v>
      </c>
      <c r="O8" s="1417"/>
      <c r="P8" s="1416" t="s">
        <v>129</v>
      </c>
      <c r="Q8" s="1417"/>
      <c r="R8" s="1416" t="s">
        <v>139</v>
      </c>
      <c r="S8" s="1417"/>
      <c r="T8" s="1416" t="s">
        <v>140</v>
      </c>
      <c r="U8" s="1417"/>
      <c r="V8" s="1416" t="s">
        <v>141</v>
      </c>
      <c r="W8" s="1417"/>
      <c r="X8" s="1416" t="s">
        <v>142</v>
      </c>
      <c r="Y8" s="1417"/>
      <c r="Z8" s="1416" t="s">
        <v>130</v>
      </c>
      <c r="AA8" s="1418"/>
      <c r="AB8" s="1419" t="s">
        <v>105</v>
      </c>
      <c r="AC8" s="1418"/>
      <c r="AD8" s="302"/>
    </row>
    <row r="9" spans="2:30" ht="14.25" customHeight="1" thickBot="1">
      <c r="B9" s="593"/>
      <c r="C9" s="594"/>
      <c r="D9" s="595" t="s">
        <v>12</v>
      </c>
      <c r="E9" s="596" t="s">
        <v>11</v>
      </c>
      <c r="F9" s="597" t="s">
        <v>13</v>
      </c>
      <c r="G9" s="598" t="s">
        <v>11</v>
      </c>
      <c r="H9" s="599" t="s">
        <v>13</v>
      </c>
      <c r="I9" s="596" t="s">
        <v>14</v>
      </c>
      <c r="J9" s="597" t="s">
        <v>13</v>
      </c>
      <c r="K9" s="596" t="s">
        <v>14</v>
      </c>
      <c r="L9" s="599" t="s">
        <v>13</v>
      </c>
      <c r="M9" s="600" t="s">
        <v>14</v>
      </c>
      <c r="N9" s="599" t="s">
        <v>13</v>
      </c>
      <c r="O9" s="598" t="s">
        <v>14</v>
      </c>
      <c r="P9" s="599" t="s">
        <v>13</v>
      </c>
      <c r="Q9" s="598" t="s">
        <v>11</v>
      </c>
      <c r="R9" s="595" t="s">
        <v>13</v>
      </c>
      <c r="S9" s="596" t="s">
        <v>11</v>
      </c>
      <c r="T9" s="601" t="s">
        <v>13</v>
      </c>
      <c r="U9" s="602" t="s">
        <v>11</v>
      </c>
      <c r="V9" s="597" t="s">
        <v>13</v>
      </c>
      <c r="W9" s="603" t="s">
        <v>11</v>
      </c>
      <c r="X9" s="599" t="s">
        <v>13</v>
      </c>
      <c r="Y9" s="603" t="s">
        <v>11</v>
      </c>
      <c r="Z9" s="597" t="s">
        <v>13</v>
      </c>
      <c r="AA9" s="604" t="s">
        <v>14</v>
      </c>
      <c r="AB9" s="605" t="s">
        <v>13</v>
      </c>
      <c r="AC9" s="606" t="s">
        <v>11</v>
      </c>
      <c r="AD9" s="302"/>
    </row>
    <row r="10" spans="2:30" ht="14.25" customHeight="1" thickBot="1">
      <c r="B10" s="607" t="s">
        <v>131</v>
      </c>
      <c r="C10" s="608"/>
      <c r="D10" s="609"/>
      <c r="E10" s="610"/>
      <c r="F10" s="608"/>
      <c r="G10" s="611"/>
      <c r="H10" s="612"/>
      <c r="I10" s="610"/>
      <c r="J10" s="608"/>
      <c r="K10" s="610"/>
      <c r="L10" s="612"/>
      <c r="M10" s="613"/>
      <c r="N10" s="612"/>
      <c r="O10" s="611"/>
      <c r="P10" s="612"/>
      <c r="Q10" s="611"/>
      <c r="R10" s="609"/>
      <c r="S10" s="610"/>
      <c r="T10" s="614"/>
      <c r="U10" s="615"/>
      <c r="V10" s="608"/>
      <c r="W10" s="616"/>
      <c r="X10" s="612"/>
      <c r="Y10" s="617"/>
      <c r="Z10" s="618"/>
      <c r="AA10" s="619"/>
      <c r="AB10" s="620"/>
      <c r="AC10" s="621"/>
      <c r="AD10" s="302"/>
    </row>
    <row r="11" spans="2:30" ht="15.75" customHeight="1" thickTop="1">
      <c r="B11" s="622">
        <v>1</v>
      </c>
      <c r="C11" s="623" t="s">
        <v>160</v>
      </c>
      <c r="D11" s="624">
        <v>0</v>
      </c>
      <c r="E11" s="625">
        <v>0</v>
      </c>
      <c r="F11" s="626">
        <v>0</v>
      </c>
      <c r="G11" s="627">
        <v>0</v>
      </c>
      <c r="H11" s="628">
        <v>0</v>
      </c>
      <c r="I11" s="627">
        <v>0</v>
      </c>
      <c r="J11" s="628">
        <v>0</v>
      </c>
      <c r="K11" s="627">
        <v>0</v>
      </c>
      <c r="L11" s="629">
        <v>0</v>
      </c>
      <c r="M11" s="630">
        <v>0</v>
      </c>
      <c r="N11" s="629">
        <v>0</v>
      </c>
      <c r="O11" s="630">
        <v>0</v>
      </c>
      <c r="P11" s="631">
        <v>0</v>
      </c>
      <c r="Q11" s="632">
        <v>0</v>
      </c>
      <c r="R11" s="633">
        <v>0</v>
      </c>
      <c r="S11" s="634">
        <v>0</v>
      </c>
      <c r="T11" s="635">
        <v>0</v>
      </c>
      <c r="U11" s="630">
        <v>0</v>
      </c>
      <c r="V11" s="628">
        <v>0</v>
      </c>
      <c r="W11" s="636">
        <v>0</v>
      </c>
      <c r="X11" s="628">
        <v>0</v>
      </c>
      <c r="Y11" s="637">
        <v>0</v>
      </c>
      <c r="Z11" s="628">
        <v>0</v>
      </c>
      <c r="AA11" s="638">
        <v>0</v>
      </c>
      <c r="AB11" s="639">
        <v>0</v>
      </c>
      <c r="AC11" s="639">
        <v>0</v>
      </c>
      <c r="AD11" s="302"/>
    </row>
    <row r="12" spans="2:30" ht="15.75" customHeight="1">
      <c r="B12" s="640">
        <v>2</v>
      </c>
      <c r="C12" s="641" t="s">
        <v>169</v>
      </c>
      <c r="D12" s="642">
        <v>0</v>
      </c>
      <c r="E12" s="643">
        <v>0</v>
      </c>
      <c r="F12" s="644">
        <v>0</v>
      </c>
      <c r="G12" s="645">
        <v>0</v>
      </c>
      <c r="H12" s="646">
        <v>0</v>
      </c>
      <c r="I12" s="645">
        <v>0</v>
      </c>
      <c r="J12" s="646">
        <v>0</v>
      </c>
      <c r="K12" s="645">
        <v>0</v>
      </c>
      <c r="L12" s="647">
        <v>0</v>
      </c>
      <c r="M12" s="648">
        <v>0</v>
      </c>
      <c r="N12" s="647">
        <v>0</v>
      </c>
      <c r="O12" s="648">
        <v>0</v>
      </c>
      <c r="P12" s="646">
        <v>0</v>
      </c>
      <c r="Q12" s="645">
        <v>0</v>
      </c>
      <c r="R12" s="649">
        <v>0</v>
      </c>
      <c r="S12" s="650">
        <v>0</v>
      </c>
      <c r="T12" s="651">
        <v>0</v>
      </c>
      <c r="U12" s="648">
        <v>0</v>
      </c>
      <c r="V12" s="646">
        <v>0</v>
      </c>
      <c r="W12" s="652">
        <v>0</v>
      </c>
      <c r="X12" s="646">
        <v>0</v>
      </c>
      <c r="Y12" s="653">
        <v>0</v>
      </c>
      <c r="Z12" s="646">
        <v>0</v>
      </c>
      <c r="AA12" s="654">
        <v>0</v>
      </c>
      <c r="AB12" s="655">
        <v>0</v>
      </c>
      <c r="AC12" s="655">
        <v>0</v>
      </c>
      <c r="AD12" s="302"/>
    </row>
    <row r="13" spans="2:30" ht="15.75" customHeight="1">
      <c r="B13" s="622">
        <v>3</v>
      </c>
      <c r="C13" s="641" t="s">
        <v>143</v>
      </c>
      <c r="D13" s="642">
        <v>0</v>
      </c>
      <c r="E13" s="643">
        <v>0</v>
      </c>
      <c r="F13" s="644">
        <v>0</v>
      </c>
      <c r="G13" s="645">
        <v>0</v>
      </c>
      <c r="H13" s="646">
        <v>0</v>
      </c>
      <c r="I13" s="645">
        <v>0</v>
      </c>
      <c r="J13" s="646">
        <v>0</v>
      </c>
      <c r="K13" s="645">
        <v>0</v>
      </c>
      <c r="L13" s="647">
        <v>0</v>
      </c>
      <c r="M13" s="648">
        <v>0</v>
      </c>
      <c r="N13" s="647">
        <v>0</v>
      </c>
      <c r="O13" s="648">
        <v>0</v>
      </c>
      <c r="P13" s="646">
        <v>0</v>
      </c>
      <c r="Q13" s="645">
        <v>0</v>
      </c>
      <c r="R13" s="647">
        <v>0</v>
      </c>
      <c r="S13" s="645">
        <v>0</v>
      </c>
      <c r="T13" s="651">
        <v>0</v>
      </c>
      <c r="U13" s="648">
        <v>0</v>
      </c>
      <c r="V13" s="646">
        <v>0</v>
      </c>
      <c r="W13" s="652">
        <v>0</v>
      </c>
      <c r="X13" s="646">
        <v>0</v>
      </c>
      <c r="Y13" s="653">
        <v>0</v>
      </c>
      <c r="Z13" s="646">
        <v>0</v>
      </c>
      <c r="AA13" s="654">
        <v>0</v>
      </c>
      <c r="AB13" s="655">
        <v>0</v>
      </c>
      <c r="AC13" s="655">
        <v>0</v>
      </c>
      <c r="AD13" s="302"/>
    </row>
    <row r="14" spans="2:30" ht="15.75" customHeight="1">
      <c r="B14" s="640">
        <v>4</v>
      </c>
      <c r="C14" s="641" t="s">
        <v>144</v>
      </c>
      <c r="D14" s="642">
        <v>0</v>
      </c>
      <c r="E14" s="643">
        <v>0</v>
      </c>
      <c r="F14" s="644">
        <v>0</v>
      </c>
      <c r="G14" s="645">
        <v>0</v>
      </c>
      <c r="H14" s="646">
        <v>0</v>
      </c>
      <c r="I14" s="645">
        <v>0</v>
      </c>
      <c r="J14" s="646">
        <v>0</v>
      </c>
      <c r="K14" s="645">
        <v>0</v>
      </c>
      <c r="L14" s="647">
        <v>0</v>
      </c>
      <c r="M14" s="648">
        <v>0</v>
      </c>
      <c r="N14" s="647">
        <v>0</v>
      </c>
      <c r="O14" s="648">
        <v>0</v>
      </c>
      <c r="P14" s="646">
        <v>0</v>
      </c>
      <c r="Q14" s="645">
        <v>0</v>
      </c>
      <c r="R14" s="647">
        <v>0</v>
      </c>
      <c r="S14" s="645">
        <v>0</v>
      </c>
      <c r="T14" s="651">
        <v>0</v>
      </c>
      <c r="U14" s="648">
        <v>0</v>
      </c>
      <c r="V14" s="646">
        <v>0</v>
      </c>
      <c r="W14" s="652">
        <v>0</v>
      </c>
      <c r="X14" s="646">
        <v>0</v>
      </c>
      <c r="Y14" s="653">
        <v>0</v>
      </c>
      <c r="Z14" s="646">
        <v>0</v>
      </c>
      <c r="AA14" s="654">
        <v>0</v>
      </c>
      <c r="AB14" s="655">
        <v>0</v>
      </c>
      <c r="AC14" s="655">
        <v>0</v>
      </c>
      <c r="AD14" s="302"/>
    </row>
    <row r="15" spans="2:30" ht="15.75" customHeight="1">
      <c r="B15" s="622">
        <v>5</v>
      </c>
      <c r="C15" s="641" t="s">
        <v>154</v>
      </c>
      <c r="D15" s="642">
        <v>0</v>
      </c>
      <c r="E15" s="643">
        <v>0</v>
      </c>
      <c r="F15" s="644">
        <v>0</v>
      </c>
      <c r="G15" s="645">
        <v>0</v>
      </c>
      <c r="H15" s="646">
        <v>0</v>
      </c>
      <c r="I15" s="645">
        <v>0</v>
      </c>
      <c r="J15" s="646">
        <v>0</v>
      </c>
      <c r="K15" s="645">
        <v>0</v>
      </c>
      <c r="L15" s="647">
        <v>0</v>
      </c>
      <c r="M15" s="648">
        <v>0</v>
      </c>
      <c r="N15" s="647">
        <v>0</v>
      </c>
      <c r="O15" s="648">
        <v>0</v>
      </c>
      <c r="P15" s="646">
        <v>0</v>
      </c>
      <c r="Q15" s="645">
        <v>0</v>
      </c>
      <c r="R15" s="647">
        <v>0</v>
      </c>
      <c r="S15" s="645">
        <v>0</v>
      </c>
      <c r="T15" s="651">
        <v>0</v>
      </c>
      <c r="U15" s="648">
        <v>0</v>
      </c>
      <c r="V15" s="646">
        <v>0</v>
      </c>
      <c r="W15" s="652">
        <v>0</v>
      </c>
      <c r="X15" s="646">
        <v>0</v>
      </c>
      <c r="Y15" s="653">
        <v>0</v>
      </c>
      <c r="Z15" s="646">
        <v>0</v>
      </c>
      <c r="AA15" s="654">
        <v>0</v>
      </c>
      <c r="AB15" s="655">
        <v>0</v>
      </c>
      <c r="AC15" s="655">
        <v>0</v>
      </c>
      <c r="AD15" s="302"/>
    </row>
    <row r="16" spans="2:30" ht="15.75" customHeight="1">
      <c r="B16" s="622">
        <v>6</v>
      </c>
      <c r="C16" s="641" t="s">
        <v>145</v>
      </c>
      <c r="D16" s="642">
        <v>0</v>
      </c>
      <c r="E16" s="643">
        <v>0</v>
      </c>
      <c r="F16" s="644">
        <v>0</v>
      </c>
      <c r="G16" s="645">
        <v>0</v>
      </c>
      <c r="H16" s="646">
        <v>0</v>
      </c>
      <c r="I16" s="645">
        <v>0</v>
      </c>
      <c r="J16" s="646">
        <v>0</v>
      </c>
      <c r="K16" s="645">
        <v>0</v>
      </c>
      <c r="L16" s="647">
        <v>0</v>
      </c>
      <c r="M16" s="648">
        <v>0</v>
      </c>
      <c r="N16" s="647">
        <v>0</v>
      </c>
      <c r="O16" s="648">
        <v>0</v>
      </c>
      <c r="P16" s="646">
        <v>0</v>
      </c>
      <c r="Q16" s="645">
        <v>0</v>
      </c>
      <c r="R16" s="647">
        <v>0</v>
      </c>
      <c r="S16" s="645">
        <v>0</v>
      </c>
      <c r="T16" s="651">
        <v>0</v>
      </c>
      <c r="U16" s="648">
        <v>0</v>
      </c>
      <c r="V16" s="646">
        <v>0</v>
      </c>
      <c r="W16" s="652">
        <v>0</v>
      </c>
      <c r="X16" s="646">
        <v>0</v>
      </c>
      <c r="Y16" s="653">
        <v>0</v>
      </c>
      <c r="Z16" s="646">
        <v>0</v>
      </c>
      <c r="AA16" s="654">
        <v>0</v>
      </c>
      <c r="AB16" s="655">
        <v>0</v>
      </c>
      <c r="AC16" s="655">
        <v>0</v>
      </c>
      <c r="AD16" s="302"/>
    </row>
    <row r="17" spans="2:30" ht="15.75" customHeight="1">
      <c r="B17" s="622">
        <v>7</v>
      </c>
      <c r="C17" s="641" t="s">
        <v>146</v>
      </c>
      <c r="D17" s="642">
        <v>0</v>
      </c>
      <c r="E17" s="643">
        <v>0</v>
      </c>
      <c r="F17" s="644">
        <v>0</v>
      </c>
      <c r="G17" s="645">
        <v>0</v>
      </c>
      <c r="H17" s="646">
        <v>0</v>
      </c>
      <c r="I17" s="645">
        <v>0</v>
      </c>
      <c r="J17" s="646">
        <v>0</v>
      </c>
      <c r="K17" s="645">
        <v>0</v>
      </c>
      <c r="L17" s="647">
        <v>0</v>
      </c>
      <c r="M17" s="648">
        <v>0</v>
      </c>
      <c r="N17" s="647">
        <v>0</v>
      </c>
      <c r="O17" s="648">
        <v>0</v>
      </c>
      <c r="P17" s="646">
        <v>0</v>
      </c>
      <c r="Q17" s="645">
        <v>0</v>
      </c>
      <c r="R17" s="647">
        <v>0</v>
      </c>
      <c r="S17" s="645">
        <v>0</v>
      </c>
      <c r="T17" s="651">
        <v>0</v>
      </c>
      <c r="U17" s="648">
        <v>0</v>
      </c>
      <c r="V17" s="646">
        <v>0</v>
      </c>
      <c r="W17" s="652">
        <v>0</v>
      </c>
      <c r="X17" s="646">
        <v>0</v>
      </c>
      <c r="Y17" s="653">
        <v>0</v>
      </c>
      <c r="Z17" s="646">
        <v>0</v>
      </c>
      <c r="AA17" s="654">
        <v>0</v>
      </c>
      <c r="AB17" s="655">
        <v>0</v>
      </c>
      <c r="AC17" s="655">
        <v>0</v>
      </c>
      <c r="AD17" s="302"/>
    </row>
    <row r="18" spans="2:30" ht="15.75" customHeight="1">
      <c r="B18" s="622">
        <v>8</v>
      </c>
      <c r="C18" s="641" t="s">
        <v>147</v>
      </c>
      <c r="D18" s="642">
        <v>482</v>
      </c>
      <c r="E18" s="643">
        <v>157710</v>
      </c>
      <c r="F18" s="644">
        <v>863</v>
      </c>
      <c r="G18" s="645">
        <v>294155.15</v>
      </c>
      <c r="H18" s="646">
        <v>374</v>
      </c>
      <c r="I18" s="645">
        <v>126384</v>
      </c>
      <c r="J18" s="646">
        <v>96</v>
      </c>
      <c r="K18" s="645">
        <v>55490</v>
      </c>
      <c r="L18" s="647">
        <v>0</v>
      </c>
      <c r="M18" s="648">
        <v>0</v>
      </c>
      <c r="N18" s="647">
        <v>0</v>
      </c>
      <c r="O18" s="648">
        <v>0</v>
      </c>
      <c r="P18" s="646">
        <v>0</v>
      </c>
      <c r="Q18" s="645">
        <v>0</v>
      </c>
      <c r="R18" s="647">
        <v>0</v>
      </c>
      <c r="S18" s="645">
        <v>0</v>
      </c>
      <c r="T18" s="651">
        <v>0</v>
      </c>
      <c r="U18" s="648">
        <v>0</v>
      </c>
      <c r="V18" s="646">
        <v>0</v>
      </c>
      <c r="W18" s="652">
        <v>0</v>
      </c>
      <c r="X18" s="646">
        <v>0</v>
      </c>
      <c r="Y18" s="653">
        <v>0</v>
      </c>
      <c r="Z18" s="646">
        <v>0</v>
      </c>
      <c r="AA18" s="654">
        <v>0</v>
      </c>
      <c r="AB18" s="655">
        <v>1815</v>
      </c>
      <c r="AC18" s="655">
        <v>633739.15</v>
      </c>
      <c r="AD18" s="302"/>
    </row>
    <row r="19" spans="2:30" ht="15.75" customHeight="1">
      <c r="B19" s="622">
        <v>9</v>
      </c>
      <c r="C19" s="641" t="s">
        <v>145</v>
      </c>
      <c r="D19" s="642">
        <v>0</v>
      </c>
      <c r="E19" s="643">
        <v>0</v>
      </c>
      <c r="F19" s="644">
        <v>0</v>
      </c>
      <c r="G19" s="645">
        <v>0</v>
      </c>
      <c r="H19" s="646">
        <v>0</v>
      </c>
      <c r="I19" s="645">
        <v>0</v>
      </c>
      <c r="J19" s="646">
        <v>0</v>
      </c>
      <c r="K19" s="645">
        <v>0</v>
      </c>
      <c r="L19" s="647">
        <v>0</v>
      </c>
      <c r="M19" s="648">
        <v>0</v>
      </c>
      <c r="N19" s="647">
        <v>0</v>
      </c>
      <c r="O19" s="648">
        <v>0</v>
      </c>
      <c r="P19" s="646">
        <v>0</v>
      </c>
      <c r="Q19" s="645">
        <v>0</v>
      </c>
      <c r="R19" s="647">
        <v>0</v>
      </c>
      <c r="S19" s="645">
        <v>0</v>
      </c>
      <c r="T19" s="651">
        <v>0</v>
      </c>
      <c r="U19" s="648">
        <v>0</v>
      </c>
      <c r="V19" s="646">
        <v>0</v>
      </c>
      <c r="W19" s="652">
        <v>0</v>
      </c>
      <c r="X19" s="646">
        <v>0</v>
      </c>
      <c r="Y19" s="653">
        <v>0</v>
      </c>
      <c r="Z19" s="646">
        <v>0</v>
      </c>
      <c r="AA19" s="654">
        <v>0</v>
      </c>
      <c r="AB19" s="655">
        <v>0</v>
      </c>
      <c r="AC19" s="655">
        <v>0</v>
      </c>
      <c r="AD19" s="302"/>
    </row>
    <row r="20" spans="2:30" ht="15.75" customHeight="1">
      <c r="B20" s="622">
        <v>10</v>
      </c>
      <c r="C20" s="641" t="s">
        <v>148</v>
      </c>
      <c r="D20" s="642">
        <v>0</v>
      </c>
      <c r="E20" s="643">
        <v>0</v>
      </c>
      <c r="F20" s="644">
        <v>0</v>
      </c>
      <c r="G20" s="645">
        <v>0</v>
      </c>
      <c r="H20" s="646">
        <v>0</v>
      </c>
      <c r="I20" s="645">
        <v>0</v>
      </c>
      <c r="J20" s="646">
        <v>0</v>
      </c>
      <c r="K20" s="645">
        <v>0</v>
      </c>
      <c r="L20" s="647">
        <v>0</v>
      </c>
      <c r="M20" s="648">
        <v>0</v>
      </c>
      <c r="N20" s="647">
        <v>0</v>
      </c>
      <c r="O20" s="648">
        <v>0</v>
      </c>
      <c r="P20" s="646">
        <v>0</v>
      </c>
      <c r="Q20" s="645">
        <v>0</v>
      </c>
      <c r="R20" s="647">
        <v>0</v>
      </c>
      <c r="S20" s="645">
        <v>0</v>
      </c>
      <c r="T20" s="651">
        <v>0</v>
      </c>
      <c r="U20" s="648">
        <v>0</v>
      </c>
      <c r="V20" s="646">
        <v>0</v>
      </c>
      <c r="W20" s="652">
        <v>0</v>
      </c>
      <c r="X20" s="646">
        <v>0</v>
      </c>
      <c r="Y20" s="653">
        <v>0</v>
      </c>
      <c r="Z20" s="646">
        <v>0</v>
      </c>
      <c r="AA20" s="654">
        <v>0</v>
      </c>
      <c r="AB20" s="655">
        <v>0</v>
      </c>
      <c r="AC20" s="655">
        <v>0</v>
      </c>
      <c r="AD20" s="302"/>
    </row>
    <row r="21" spans="2:30" ht="15.75" customHeight="1">
      <c r="B21" s="622">
        <v>11</v>
      </c>
      <c r="C21" s="641" t="s">
        <v>149</v>
      </c>
      <c r="D21" s="642">
        <v>0</v>
      </c>
      <c r="E21" s="643">
        <v>0</v>
      </c>
      <c r="F21" s="644">
        <v>0</v>
      </c>
      <c r="G21" s="645">
        <v>0</v>
      </c>
      <c r="H21" s="646">
        <v>1</v>
      </c>
      <c r="I21" s="645">
        <v>230</v>
      </c>
      <c r="J21" s="646">
        <v>0</v>
      </c>
      <c r="K21" s="645">
        <v>0</v>
      </c>
      <c r="L21" s="647">
        <v>0</v>
      </c>
      <c r="M21" s="648">
        <v>0</v>
      </c>
      <c r="N21" s="647">
        <v>0</v>
      </c>
      <c r="O21" s="648">
        <v>0</v>
      </c>
      <c r="P21" s="646">
        <v>0</v>
      </c>
      <c r="Q21" s="645">
        <v>0</v>
      </c>
      <c r="R21" s="647">
        <v>0</v>
      </c>
      <c r="S21" s="645">
        <v>0</v>
      </c>
      <c r="T21" s="651">
        <v>0</v>
      </c>
      <c r="U21" s="648">
        <v>0</v>
      </c>
      <c r="V21" s="646">
        <v>0</v>
      </c>
      <c r="W21" s="652">
        <v>0</v>
      </c>
      <c r="X21" s="646">
        <v>0</v>
      </c>
      <c r="Y21" s="653">
        <v>0</v>
      </c>
      <c r="Z21" s="646">
        <v>0</v>
      </c>
      <c r="AA21" s="654">
        <v>0</v>
      </c>
      <c r="AB21" s="655">
        <v>1</v>
      </c>
      <c r="AC21" s="655">
        <v>230</v>
      </c>
      <c r="AD21" s="302"/>
    </row>
    <row r="22" spans="2:30" ht="15.75" customHeight="1">
      <c r="B22" s="622">
        <v>12</v>
      </c>
      <c r="C22" s="623" t="s">
        <v>160</v>
      </c>
      <c r="D22" s="642">
        <v>0</v>
      </c>
      <c r="E22" s="643">
        <v>0</v>
      </c>
      <c r="F22" s="644">
        <v>0</v>
      </c>
      <c r="G22" s="645">
        <v>0</v>
      </c>
      <c r="H22" s="646">
        <v>0</v>
      </c>
      <c r="I22" s="645">
        <v>0</v>
      </c>
      <c r="J22" s="646">
        <v>0</v>
      </c>
      <c r="K22" s="645">
        <v>0</v>
      </c>
      <c r="L22" s="647">
        <v>0</v>
      </c>
      <c r="M22" s="648">
        <v>0</v>
      </c>
      <c r="N22" s="647">
        <v>0</v>
      </c>
      <c r="O22" s="648">
        <v>0</v>
      </c>
      <c r="P22" s="646">
        <v>0</v>
      </c>
      <c r="Q22" s="645">
        <v>0</v>
      </c>
      <c r="R22" s="647">
        <v>0</v>
      </c>
      <c r="S22" s="645">
        <v>0</v>
      </c>
      <c r="T22" s="651">
        <v>0</v>
      </c>
      <c r="U22" s="648">
        <v>0</v>
      </c>
      <c r="V22" s="646">
        <v>0</v>
      </c>
      <c r="W22" s="652">
        <v>0</v>
      </c>
      <c r="X22" s="646">
        <v>0</v>
      </c>
      <c r="Y22" s="653">
        <v>0</v>
      </c>
      <c r="Z22" s="646">
        <v>0</v>
      </c>
      <c r="AA22" s="654">
        <v>0</v>
      </c>
      <c r="AB22" s="655">
        <v>0</v>
      </c>
      <c r="AC22" s="655">
        <v>0</v>
      </c>
      <c r="AD22" s="302"/>
    </row>
    <row r="23" spans="2:30" ht="15.75" customHeight="1">
      <c r="B23" s="622">
        <v>13</v>
      </c>
      <c r="C23" s="641" t="s">
        <v>150</v>
      </c>
      <c r="D23" s="642">
        <v>0</v>
      </c>
      <c r="E23" s="643">
        <v>0</v>
      </c>
      <c r="F23" s="644">
        <v>0</v>
      </c>
      <c r="G23" s="645">
        <v>0</v>
      </c>
      <c r="H23" s="646">
        <v>0</v>
      </c>
      <c r="I23" s="645">
        <v>0</v>
      </c>
      <c r="J23" s="646">
        <v>0</v>
      </c>
      <c r="K23" s="645">
        <v>0</v>
      </c>
      <c r="L23" s="647">
        <v>0</v>
      </c>
      <c r="M23" s="648">
        <v>0</v>
      </c>
      <c r="N23" s="647">
        <v>0</v>
      </c>
      <c r="O23" s="648">
        <v>0</v>
      </c>
      <c r="P23" s="646">
        <v>0</v>
      </c>
      <c r="Q23" s="645">
        <v>0</v>
      </c>
      <c r="R23" s="647">
        <v>0</v>
      </c>
      <c r="S23" s="645">
        <v>0</v>
      </c>
      <c r="T23" s="651">
        <v>0</v>
      </c>
      <c r="U23" s="648">
        <v>0</v>
      </c>
      <c r="V23" s="646">
        <v>0</v>
      </c>
      <c r="W23" s="652">
        <v>0</v>
      </c>
      <c r="X23" s="646">
        <v>0</v>
      </c>
      <c r="Y23" s="653">
        <v>0</v>
      </c>
      <c r="Z23" s="646">
        <v>0</v>
      </c>
      <c r="AA23" s="654">
        <v>0</v>
      </c>
      <c r="AB23" s="655">
        <v>0</v>
      </c>
      <c r="AC23" s="655">
        <v>0</v>
      </c>
      <c r="AD23" s="302"/>
    </row>
    <row r="24" spans="2:30" ht="15.75" customHeight="1">
      <c r="B24" s="622">
        <v>14</v>
      </c>
      <c r="C24" s="641" t="s">
        <v>144</v>
      </c>
      <c r="D24" s="642">
        <v>0</v>
      </c>
      <c r="E24" s="643">
        <v>0</v>
      </c>
      <c r="F24" s="644">
        <v>0</v>
      </c>
      <c r="G24" s="645">
        <v>0</v>
      </c>
      <c r="H24" s="646">
        <v>0</v>
      </c>
      <c r="I24" s="645">
        <v>0</v>
      </c>
      <c r="J24" s="646">
        <v>0</v>
      </c>
      <c r="K24" s="645">
        <v>0</v>
      </c>
      <c r="L24" s="647">
        <v>0</v>
      </c>
      <c r="M24" s="648">
        <v>0</v>
      </c>
      <c r="N24" s="647">
        <v>0</v>
      </c>
      <c r="O24" s="648">
        <v>0</v>
      </c>
      <c r="P24" s="646">
        <v>0</v>
      </c>
      <c r="Q24" s="645">
        <v>0</v>
      </c>
      <c r="R24" s="647">
        <v>0</v>
      </c>
      <c r="S24" s="645">
        <v>0</v>
      </c>
      <c r="T24" s="651">
        <v>0</v>
      </c>
      <c r="U24" s="648">
        <v>0</v>
      </c>
      <c r="V24" s="646">
        <v>0</v>
      </c>
      <c r="W24" s="652">
        <v>0</v>
      </c>
      <c r="X24" s="646">
        <v>0</v>
      </c>
      <c r="Y24" s="653">
        <v>0</v>
      </c>
      <c r="Z24" s="646">
        <v>0</v>
      </c>
      <c r="AA24" s="654">
        <v>0</v>
      </c>
      <c r="AB24" s="655">
        <v>0</v>
      </c>
      <c r="AC24" s="655">
        <v>0</v>
      </c>
      <c r="AD24" s="302"/>
    </row>
    <row r="25" spans="2:30" ht="18" customHeight="1">
      <c r="B25" s="640">
        <v>15</v>
      </c>
      <c r="C25" s="641" t="s">
        <v>170</v>
      </c>
      <c r="D25" s="642">
        <v>0</v>
      </c>
      <c r="E25" s="643">
        <v>0</v>
      </c>
      <c r="F25" s="644">
        <v>0</v>
      </c>
      <c r="G25" s="645">
        <v>0</v>
      </c>
      <c r="H25" s="646">
        <v>0</v>
      </c>
      <c r="I25" s="645">
        <v>0</v>
      </c>
      <c r="J25" s="646">
        <v>0</v>
      </c>
      <c r="K25" s="645">
        <v>0</v>
      </c>
      <c r="L25" s="647">
        <v>0</v>
      </c>
      <c r="M25" s="648">
        <v>0</v>
      </c>
      <c r="N25" s="647">
        <v>0</v>
      </c>
      <c r="O25" s="648">
        <v>0</v>
      </c>
      <c r="P25" s="646">
        <v>0</v>
      </c>
      <c r="Q25" s="645">
        <v>0</v>
      </c>
      <c r="R25" s="647">
        <v>0</v>
      </c>
      <c r="S25" s="645">
        <v>0</v>
      </c>
      <c r="T25" s="651">
        <v>0</v>
      </c>
      <c r="U25" s="648">
        <v>0</v>
      </c>
      <c r="V25" s="646">
        <v>0</v>
      </c>
      <c r="W25" s="652">
        <v>0</v>
      </c>
      <c r="X25" s="646">
        <v>0</v>
      </c>
      <c r="Y25" s="653">
        <v>0</v>
      </c>
      <c r="Z25" s="646">
        <v>0</v>
      </c>
      <c r="AA25" s="654">
        <v>0</v>
      </c>
      <c r="AB25" s="655">
        <v>0</v>
      </c>
      <c r="AC25" s="655">
        <v>0</v>
      </c>
      <c r="AD25" s="302"/>
    </row>
    <row r="26" spans="2:30" ht="15.75" customHeight="1">
      <c r="B26" s="622">
        <v>16</v>
      </c>
      <c r="C26" s="641" t="s">
        <v>151</v>
      </c>
      <c r="D26" s="642">
        <v>0</v>
      </c>
      <c r="E26" s="643">
        <v>0</v>
      </c>
      <c r="F26" s="644">
        <v>0</v>
      </c>
      <c r="G26" s="645">
        <v>0</v>
      </c>
      <c r="H26" s="646">
        <v>0</v>
      </c>
      <c r="I26" s="645">
        <v>0</v>
      </c>
      <c r="J26" s="646">
        <v>0</v>
      </c>
      <c r="K26" s="645">
        <v>0</v>
      </c>
      <c r="L26" s="647">
        <v>0</v>
      </c>
      <c r="M26" s="648">
        <v>0</v>
      </c>
      <c r="N26" s="647">
        <v>0</v>
      </c>
      <c r="O26" s="648">
        <v>0</v>
      </c>
      <c r="P26" s="646">
        <v>0</v>
      </c>
      <c r="Q26" s="645">
        <v>0</v>
      </c>
      <c r="R26" s="647">
        <v>0</v>
      </c>
      <c r="S26" s="645">
        <v>0</v>
      </c>
      <c r="T26" s="651">
        <v>0</v>
      </c>
      <c r="U26" s="648">
        <v>0</v>
      </c>
      <c r="V26" s="646">
        <v>0</v>
      </c>
      <c r="W26" s="652">
        <v>0</v>
      </c>
      <c r="X26" s="646">
        <v>0</v>
      </c>
      <c r="Y26" s="653">
        <v>0</v>
      </c>
      <c r="Z26" s="646">
        <v>0</v>
      </c>
      <c r="AA26" s="654">
        <v>0</v>
      </c>
      <c r="AB26" s="655">
        <v>0</v>
      </c>
      <c r="AC26" s="655">
        <v>0</v>
      </c>
      <c r="AD26" s="302"/>
    </row>
    <row r="27" spans="2:30" ht="15.75" customHeight="1">
      <c r="B27" s="622">
        <v>17</v>
      </c>
      <c r="C27" s="641" t="s">
        <v>171</v>
      </c>
      <c r="D27" s="642">
        <v>0</v>
      </c>
      <c r="E27" s="643">
        <v>0</v>
      </c>
      <c r="F27" s="644">
        <v>0</v>
      </c>
      <c r="G27" s="645">
        <v>0</v>
      </c>
      <c r="H27" s="646">
        <v>0</v>
      </c>
      <c r="I27" s="645">
        <v>0</v>
      </c>
      <c r="J27" s="646">
        <v>0</v>
      </c>
      <c r="K27" s="645">
        <v>0</v>
      </c>
      <c r="L27" s="647">
        <v>0</v>
      </c>
      <c r="M27" s="648">
        <v>0</v>
      </c>
      <c r="N27" s="647">
        <v>0</v>
      </c>
      <c r="O27" s="648">
        <v>0</v>
      </c>
      <c r="P27" s="646">
        <v>0</v>
      </c>
      <c r="Q27" s="645">
        <v>0</v>
      </c>
      <c r="R27" s="647">
        <v>0</v>
      </c>
      <c r="S27" s="645">
        <v>0</v>
      </c>
      <c r="T27" s="651">
        <v>0</v>
      </c>
      <c r="U27" s="648">
        <v>0</v>
      </c>
      <c r="V27" s="646">
        <v>0</v>
      </c>
      <c r="W27" s="652">
        <v>0</v>
      </c>
      <c r="X27" s="646">
        <v>0</v>
      </c>
      <c r="Y27" s="653">
        <v>0</v>
      </c>
      <c r="Z27" s="646">
        <v>0</v>
      </c>
      <c r="AA27" s="654">
        <v>0</v>
      </c>
      <c r="AB27" s="655">
        <v>0</v>
      </c>
      <c r="AC27" s="655">
        <v>0</v>
      </c>
      <c r="AD27" s="302"/>
    </row>
    <row r="28" spans="2:30" ht="15.75" customHeight="1">
      <c r="B28" s="622">
        <v>18</v>
      </c>
      <c r="C28" s="641" t="s">
        <v>152</v>
      </c>
      <c r="D28" s="642">
        <v>0</v>
      </c>
      <c r="E28" s="643">
        <v>0</v>
      </c>
      <c r="F28" s="644">
        <v>0</v>
      </c>
      <c r="G28" s="645">
        <v>0</v>
      </c>
      <c r="H28" s="646">
        <v>0</v>
      </c>
      <c r="I28" s="645">
        <v>0</v>
      </c>
      <c r="J28" s="646">
        <v>0</v>
      </c>
      <c r="K28" s="645">
        <v>0</v>
      </c>
      <c r="L28" s="647">
        <v>0</v>
      </c>
      <c r="M28" s="648">
        <v>0</v>
      </c>
      <c r="N28" s="647">
        <v>0</v>
      </c>
      <c r="O28" s="648">
        <v>0</v>
      </c>
      <c r="P28" s="646">
        <v>0</v>
      </c>
      <c r="Q28" s="645">
        <v>0</v>
      </c>
      <c r="R28" s="647">
        <v>0</v>
      </c>
      <c r="S28" s="645">
        <v>0</v>
      </c>
      <c r="T28" s="651">
        <v>0</v>
      </c>
      <c r="U28" s="648">
        <v>0</v>
      </c>
      <c r="V28" s="646">
        <v>0</v>
      </c>
      <c r="W28" s="652">
        <v>0</v>
      </c>
      <c r="X28" s="646">
        <v>0</v>
      </c>
      <c r="Y28" s="653">
        <v>0</v>
      </c>
      <c r="Z28" s="646">
        <v>0</v>
      </c>
      <c r="AA28" s="654">
        <v>0</v>
      </c>
      <c r="AB28" s="655">
        <v>0</v>
      </c>
      <c r="AC28" s="655">
        <v>0</v>
      </c>
      <c r="AD28" s="302"/>
    </row>
    <row r="29" spans="2:30" ht="15.75" customHeight="1">
      <c r="B29" s="622">
        <v>19</v>
      </c>
      <c r="C29" s="641" t="s">
        <v>153</v>
      </c>
      <c r="D29" s="642">
        <v>0</v>
      </c>
      <c r="E29" s="643">
        <v>0</v>
      </c>
      <c r="F29" s="644">
        <v>0</v>
      </c>
      <c r="G29" s="645">
        <v>0</v>
      </c>
      <c r="H29" s="646">
        <v>0</v>
      </c>
      <c r="I29" s="645">
        <v>0</v>
      </c>
      <c r="J29" s="646">
        <v>0</v>
      </c>
      <c r="K29" s="645">
        <v>0</v>
      </c>
      <c r="L29" s="647">
        <v>0</v>
      </c>
      <c r="M29" s="648">
        <v>0</v>
      </c>
      <c r="N29" s="647">
        <v>0</v>
      </c>
      <c r="O29" s="648">
        <v>0</v>
      </c>
      <c r="P29" s="646">
        <v>0</v>
      </c>
      <c r="Q29" s="645">
        <v>0</v>
      </c>
      <c r="R29" s="647">
        <v>0</v>
      </c>
      <c r="S29" s="645">
        <v>0</v>
      </c>
      <c r="T29" s="651">
        <v>0</v>
      </c>
      <c r="U29" s="648">
        <v>0</v>
      </c>
      <c r="V29" s="646">
        <v>0</v>
      </c>
      <c r="W29" s="652">
        <v>0</v>
      </c>
      <c r="X29" s="646">
        <v>0</v>
      </c>
      <c r="Y29" s="653">
        <v>0</v>
      </c>
      <c r="Z29" s="646">
        <v>0</v>
      </c>
      <c r="AA29" s="654">
        <v>0</v>
      </c>
      <c r="AB29" s="655">
        <v>0</v>
      </c>
      <c r="AC29" s="655">
        <v>0</v>
      </c>
      <c r="AD29" s="302"/>
    </row>
    <row r="30" spans="2:30" ht="15.75" customHeight="1">
      <c r="B30" s="622">
        <v>20</v>
      </c>
      <c r="C30" s="641" t="s">
        <v>154</v>
      </c>
      <c r="D30" s="642">
        <v>0</v>
      </c>
      <c r="E30" s="643">
        <v>0</v>
      </c>
      <c r="F30" s="644">
        <v>0</v>
      </c>
      <c r="G30" s="645">
        <v>0</v>
      </c>
      <c r="H30" s="646">
        <v>0</v>
      </c>
      <c r="I30" s="645">
        <v>0</v>
      </c>
      <c r="J30" s="646">
        <v>0</v>
      </c>
      <c r="K30" s="645">
        <v>0</v>
      </c>
      <c r="L30" s="647">
        <v>0</v>
      </c>
      <c r="M30" s="648">
        <v>0</v>
      </c>
      <c r="N30" s="647">
        <v>0</v>
      </c>
      <c r="O30" s="648">
        <v>0</v>
      </c>
      <c r="P30" s="646">
        <v>0</v>
      </c>
      <c r="Q30" s="645">
        <v>0</v>
      </c>
      <c r="R30" s="647">
        <v>0</v>
      </c>
      <c r="S30" s="645">
        <v>0</v>
      </c>
      <c r="T30" s="651">
        <v>0</v>
      </c>
      <c r="U30" s="648">
        <v>0</v>
      </c>
      <c r="V30" s="646">
        <v>0</v>
      </c>
      <c r="W30" s="652">
        <v>0</v>
      </c>
      <c r="X30" s="646">
        <v>0</v>
      </c>
      <c r="Y30" s="653">
        <v>0</v>
      </c>
      <c r="Z30" s="646">
        <v>0</v>
      </c>
      <c r="AA30" s="654">
        <v>0</v>
      </c>
      <c r="AB30" s="655">
        <v>0</v>
      </c>
      <c r="AC30" s="655">
        <v>0</v>
      </c>
      <c r="AD30" s="302"/>
    </row>
    <row r="31" spans="2:30" ht="15.75" customHeight="1">
      <c r="B31" s="622">
        <v>21</v>
      </c>
      <c r="C31" s="656" t="s">
        <v>155</v>
      </c>
      <c r="D31" s="642">
        <v>1682</v>
      </c>
      <c r="E31" s="643">
        <v>330936</v>
      </c>
      <c r="F31" s="644">
        <v>1040</v>
      </c>
      <c r="G31" s="645">
        <v>252167</v>
      </c>
      <c r="H31" s="646">
        <v>773</v>
      </c>
      <c r="I31" s="645">
        <v>236494</v>
      </c>
      <c r="J31" s="646">
        <v>50</v>
      </c>
      <c r="K31" s="645">
        <v>12320</v>
      </c>
      <c r="L31" s="647">
        <v>0</v>
      </c>
      <c r="M31" s="648">
        <v>0</v>
      </c>
      <c r="N31" s="647">
        <v>0</v>
      </c>
      <c r="O31" s="648">
        <v>0</v>
      </c>
      <c r="P31" s="646">
        <v>0</v>
      </c>
      <c r="Q31" s="645">
        <v>0</v>
      </c>
      <c r="R31" s="647">
        <v>0</v>
      </c>
      <c r="S31" s="645">
        <v>0</v>
      </c>
      <c r="T31" s="651">
        <v>0</v>
      </c>
      <c r="U31" s="648">
        <v>0</v>
      </c>
      <c r="V31" s="646">
        <v>0</v>
      </c>
      <c r="W31" s="652">
        <v>0</v>
      </c>
      <c r="X31" s="646">
        <v>0</v>
      </c>
      <c r="Y31" s="653">
        <v>0</v>
      </c>
      <c r="Z31" s="646">
        <v>0</v>
      </c>
      <c r="AA31" s="654">
        <v>0</v>
      </c>
      <c r="AB31" s="655">
        <v>3545</v>
      </c>
      <c r="AC31" s="655">
        <v>831917</v>
      </c>
      <c r="AD31" s="302"/>
    </row>
    <row r="32" spans="2:30" ht="15.75" customHeight="1">
      <c r="B32" s="640">
        <v>22</v>
      </c>
      <c r="C32" s="641" t="s">
        <v>156</v>
      </c>
      <c r="D32" s="642">
        <v>0</v>
      </c>
      <c r="E32" s="643">
        <v>0</v>
      </c>
      <c r="F32" s="644">
        <v>4</v>
      </c>
      <c r="G32" s="645">
        <v>1250</v>
      </c>
      <c r="H32" s="646">
        <v>1</v>
      </c>
      <c r="I32" s="645">
        <v>5000</v>
      </c>
      <c r="J32" s="646">
        <v>100</v>
      </c>
      <c r="K32" s="645">
        <v>29111</v>
      </c>
      <c r="L32" s="647">
        <v>0</v>
      </c>
      <c r="M32" s="648">
        <v>0</v>
      </c>
      <c r="N32" s="647">
        <v>0</v>
      </c>
      <c r="O32" s="648">
        <v>0</v>
      </c>
      <c r="P32" s="646">
        <v>0</v>
      </c>
      <c r="Q32" s="645">
        <v>0</v>
      </c>
      <c r="R32" s="647">
        <v>0</v>
      </c>
      <c r="S32" s="645">
        <v>0</v>
      </c>
      <c r="T32" s="651">
        <v>0</v>
      </c>
      <c r="U32" s="648">
        <v>0</v>
      </c>
      <c r="V32" s="646">
        <v>0</v>
      </c>
      <c r="W32" s="652">
        <v>0</v>
      </c>
      <c r="X32" s="646">
        <v>0</v>
      </c>
      <c r="Y32" s="653">
        <v>0</v>
      </c>
      <c r="Z32" s="646">
        <v>0</v>
      </c>
      <c r="AA32" s="654">
        <v>0</v>
      </c>
      <c r="AB32" s="655">
        <v>105</v>
      </c>
      <c r="AC32" s="655">
        <v>35361</v>
      </c>
      <c r="AD32" s="302"/>
    </row>
    <row r="33" spans="2:30" ht="15.75" customHeight="1">
      <c r="B33" s="622">
        <v>23</v>
      </c>
      <c r="C33" s="641" t="s">
        <v>157</v>
      </c>
      <c r="D33" s="642">
        <v>0</v>
      </c>
      <c r="E33" s="643">
        <v>0</v>
      </c>
      <c r="F33" s="644">
        <v>0</v>
      </c>
      <c r="G33" s="645">
        <v>0</v>
      </c>
      <c r="H33" s="646">
        <v>0</v>
      </c>
      <c r="I33" s="645">
        <v>0</v>
      </c>
      <c r="J33" s="646">
        <v>0</v>
      </c>
      <c r="K33" s="645">
        <v>0</v>
      </c>
      <c r="L33" s="647">
        <v>0</v>
      </c>
      <c r="M33" s="648">
        <v>0</v>
      </c>
      <c r="N33" s="647">
        <v>0</v>
      </c>
      <c r="O33" s="648">
        <v>0</v>
      </c>
      <c r="P33" s="646">
        <v>0</v>
      </c>
      <c r="Q33" s="645">
        <v>0</v>
      </c>
      <c r="R33" s="647">
        <v>0</v>
      </c>
      <c r="S33" s="645">
        <v>0</v>
      </c>
      <c r="T33" s="651">
        <v>0</v>
      </c>
      <c r="U33" s="648">
        <v>0</v>
      </c>
      <c r="V33" s="646">
        <v>0</v>
      </c>
      <c r="W33" s="652">
        <v>0</v>
      </c>
      <c r="X33" s="646">
        <v>0</v>
      </c>
      <c r="Y33" s="653">
        <v>0</v>
      </c>
      <c r="Z33" s="646">
        <v>0</v>
      </c>
      <c r="AA33" s="654">
        <v>0</v>
      </c>
      <c r="AB33" s="655">
        <v>0</v>
      </c>
      <c r="AC33" s="655">
        <v>0</v>
      </c>
      <c r="AD33" s="302"/>
    </row>
    <row r="34" spans="2:30" ht="15.75" customHeight="1" thickBot="1">
      <c r="B34" s="657">
        <v>24</v>
      </c>
      <c r="C34" s="656" t="s">
        <v>158</v>
      </c>
      <c r="D34" s="658">
        <v>0</v>
      </c>
      <c r="E34" s="659">
        <v>0</v>
      </c>
      <c r="F34" s="660">
        <v>0</v>
      </c>
      <c r="G34" s="650">
        <v>0</v>
      </c>
      <c r="H34" s="661">
        <v>0</v>
      </c>
      <c r="I34" s="650">
        <v>0</v>
      </c>
      <c r="J34" s="661">
        <v>0</v>
      </c>
      <c r="K34" s="650">
        <v>0</v>
      </c>
      <c r="L34" s="649">
        <v>0</v>
      </c>
      <c r="M34" s="662">
        <v>0</v>
      </c>
      <c r="N34" s="649">
        <v>0</v>
      </c>
      <c r="O34" s="662">
        <v>0</v>
      </c>
      <c r="P34" s="661">
        <v>0</v>
      </c>
      <c r="Q34" s="650">
        <v>0</v>
      </c>
      <c r="R34" s="647">
        <v>0</v>
      </c>
      <c r="S34" s="645">
        <v>0</v>
      </c>
      <c r="T34" s="663">
        <v>0</v>
      </c>
      <c r="U34" s="662">
        <v>0</v>
      </c>
      <c r="V34" s="661">
        <v>0</v>
      </c>
      <c r="W34" s="664">
        <v>0</v>
      </c>
      <c r="X34" s="661">
        <v>0</v>
      </c>
      <c r="Y34" s="665">
        <v>0</v>
      </c>
      <c r="Z34" s="661">
        <v>0</v>
      </c>
      <c r="AA34" s="666">
        <v>0</v>
      </c>
      <c r="AB34" s="667">
        <v>0</v>
      </c>
      <c r="AC34" s="667">
        <v>0</v>
      </c>
      <c r="AD34" s="302"/>
    </row>
    <row r="35" spans="2:30" ht="15.75" customHeight="1" thickBot="1">
      <c r="B35" s="668"/>
      <c r="C35" s="669" t="s">
        <v>25</v>
      </c>
      <c r="D35" s="670">
        <v>2164</v>
      </c>
      <c r="E35" s="671">
        <v>488646</v>
      </c>
      <c r="F35" s="672">
        <v>1907</v>
      </c>
      <c r="G35" s="673">
        <v>547572.15</v>
      </c>
      <c r="H35" s="674">
        <v>1149</v>
      </c>
      <c r="I35" s="671">
        <v>368108</v>
      </c>
      <c r="J35" s="675">
        <v>246</v>
      </c>
      <c r="K35" s="671">
        <v>96921</v>
      </c>
      <c r="L35" s="676">
        <v>0</v>
      </c>
      <c r="M35" s="677">
        <v>0</v>
      </c>
      <c r="N35" s="678">
        <v>0</v>
      </c>
      <c r="O35" s="679">
        <v>0</v>
      </c>
      <c r="P35" s="678">
        <v>0</v>
      </c>
      <c r="Q35" s="680">
        <v>0</v>
      </c>
      <c r="R35" s="649">
        <v>0</v>
      </c>
      <c r="S35" s="650">
        <v>0</v>
      </c>
      <c r="T35" s="681">
        <v>0</v>
      </c>
      <c r="U35" s="680">
        <v>0</v>
      </c>
      <c r="V35" s="682">
        <v>0</v>
      </c>
      <c r="W35" s="680">
        <v>0</v>
      </c>
      <c r="X35" s="682">
        <v>0</v>
      </c>
      <c r="Y35" s="683">
        <v>0</v>
      </c>
      <c r="Z35" s="682">
        <v>0</v>
      </c>
      <c r="AA35" s="683">
        <v>0</v>
      </c>
      <c r="AB35" s="684">
        <v>5466</v>
      </c>
      <c r="AC35" s="685">
        <v>1501247.15</v>
      </c>
      <c r="AD35" s="302"/>
    </row>
    <row r="36" spans="2:30" ht="15.75" customHeight="1" thickBot="1">
      <c r="B36" s="686" t="s">
        <v>132</v>
      </c>
      <c r="C36" s="469"/>
      <c r="D36" s="687"/>
      <c r="E36" s="688"/>
      <c r="F36" s="689"/>
      <c r="G36" s="690"/>
      <c r="H36" s="691"/>
      <c r="I36" s="692"/>
      <c r="J36" s="693"/>
      <c r="K36" s="692"/>
      <c r="L36" s="694"/>
      <c r="M36" s="695"/>
      <c r="N36" s="694"/>
      <c r="O36" s="696"/>
      <c r="P36" s="691"/>
      <c r="Q36" s="690"/>
      <c r="R36" s="343"/>
      <c r="S36" s="344"/>
      <c r="T36" s="697"/>
      <c r="U36" s="698"/>
      <c r="V36" s="699"/>
      <c r="W36" s="700"/>
      <c r="X36" s="701"/>
      <c r="Y36" s="702"/>
      <c r="Z36" s="696"/>
      <c r="AA36" s="683"/>
      <c r="AB36" s="703"/>
      <c r="AC36" s="704"/>
      <c r="AD36" s="302"/>
    </row>
    <row r="37" spans="2:30" ht="15.75" customHeight="1" thickBot="1">
      <c r="B37" s="705">
        <v>1</v>
      </c>
      <c r="C37" s="706" t="s">
        <v>133</v>
      </c>
      <c r="D37" s="707">
        <v>3121</v>
      </c>
      <c r="E37" s="708">
        <v>137446</v>
      </c>
      <c r="F37" s="709">
        <v>812</v>
      </c>
      <c r="G37" s="710">
        <v>158848</v>
      </c>
      <c r="H37" s="711">
        <v>1171</v>
      </c>
      <c r="I37" s="712">
        <v>192326.5</v>
      </c>
      <c r="J37" s="713">
        <v>1597</v>
      </c>
      <c r="K37" s="714">
        <v>218330</v>
      </c>
      <c r="L37" s="713">
        <v>0</v>
      </c>
      <c r="M37" s="715">
        <v>0</v>
      </c>
      <c r="N37" s="713">
        <v>0</v>
      </c>
      <c r="O37" s="716">
        <v>0</v>
      </c>
      <c r="P37" s="711">
        <v>0</v>
      </c>
      <c r="Q37" s="710">
        <v>0</v>
      </c>
      <c r="R37" s="717">
        <v>0</v>
      </c>
      <c r="S37" s="718">
        <v>0</v>
      </c>
      <c r="T37" s="719">
        <v>0</v>
      </c>
      <c r="U37" s="720">
        <v>0</v>
      </c>
      <c r="V37" s="721">
        <v>0</v>
      </c>
      <c r="W37" s="722">
        <v>0</v>
      </c>
      <c r="X37" s="723">
        <v>0</v>
      </c>
      <c r="Y37" s="724">
        <v>0</v>
      </c>
      <c r="Z37" s="716">
        <v>0</v>
      </c>
      <c r="AA37" s="725">
        <v>0</v>
      </c>
      <c r="AB37" s="703">
        <v>6701</v>
      </c>
      <c r="AC37" s="726">
        <v>706950.5</v>
      </c>
      <c r="AD37" s="302"/>
    </row>
    <row r="38" spans="2:30" ht="15.75" customHeight="1" thickBot="1">
      <c r="B38" s="727"/>
      <c r="C38" s="728" t="s">
        <v>25</v>
      </c>
      <c r="D38" s="729">
        <v>3121</v>
      </c>
      <c r="E38" s="730">
        <v>137446</v>
      </c>
      <c r="F38" s="731">
        <v>812</v>
      </c>
      <c r="G38" s="732">
        <v>158848</v>
      </c>
      <c r="H38" s="733">
        <v>1171</v>
      </c>
      <c r="I38" s="734">
        <v>192326.5</v>
      </c>
      <c r="J38" s="735">
        <v>1597</v>
      </c>
      <c r="K38" s="736">
        <v>218330</v>
      </c>
      <c r="L38" s="737">
        <v>0</v>
      </c>
      <c r="M38" s="738">
        <v>0</v>
      </c>
      <c r="N38" s="737">
        <v>0</v>
      </c>
      <c r="O38" s="739">
        <v>0</v>
      </c>
      <c r="P38" s="740">
        <v>0</v>
      </c>
      <c r="Q38" s="740">
        <v>0</v>
      </c>
      <c r="R38" s="713">
        <v>0</v>
      </c>
      <c r="S38" s="712">
        <v>0</v>
      </c>
      <c r="T38" s="740">
        <v>0</v>
      </c>
      <c r="U38" s="740">
        <v>0</v>
      </c>
      <c r="V38" s="740">
        <v>0</v>
      </c>
      <c r="W38" s="741">
        <v>0</v>
      </c>
      <c r="X38" s="742">
        <v>0</v>
      </c>
      <c r="Y38" s="742">
        <v>0</v>
      </c>
      <c r="Z38" s="742">
        <v>0</v>
      </c>
      <c r="AA38" s="743">
        <v>0</v>
      </c>
      <c r="AB38" s="740">
        <v>6701</v>
      </c>
      <c r="AC38" s="744">
        <v>706950.5</v>
      </c>
      <c r="AD38" s="302"/>
    </row>
    <row r="39" spans="2:30" ht="15.75" customHeight="1" thickBot="1" thickTop="1">
      <c r="B39" s="745"/>
      <c r="C39" s="746" t="s">
        <v>62</v>
      </c>
      <c r="D39" s="747">
        <v>5285</v>
      </c>
      <c r="E39" s="748">
        <v>626092</v>
      </c>
      <c r="F39" s="749">
        <v>2719</v>
      </c>
      <c r="G39" s="750">
        <v>706420.15</v>
      </c>
      <c r="H39" s="751">
        <v>2320</v>
      </c>
      <c r="I39" s="752">
        <v>560434.5</v>
      </c>
      <c r="J39" s="753">
        <v>1843</v>
      </c>
      <c r="K39" s="752">
        <v>315251</v>
      </c>
      <c r="L39" s="754">
        <v>0</v>
      </c>
      <c r="M39" s="755">
        <v>0</v>
      </c>
      <c r="N39" s="754">
        <v>0</v>
      </c>
      <c r="O39" s="755">
        <v>0</v>
      </c>
      <c r="P39" s="756">
        <v>0</v>
      </c>
      <c r="Q39" s="757">
        <v>0</v>
      </c>
      <c r="R39" s="758">
        <v>0</v>
      </c>
      <c r="S39" s="758">
        <v>0</v>
      </c>
      <c r="T39" s="756">
        <v>0</v>
      </c>
      <c r="U39" s="759">
        <v>0</v>
      </c>
      <c r="V39" s="756">
        <v>0</v>
      </c>
      <c r="W39" s="760">
        <v>0</v>
      </c>
      <c r="X39" s="761">
        <v>0</v>
      </c>
      <c r="Y39" s="759">
        <v>0</v>
      </c>
      <c r="Z39" s="761">
        <v>0</v>
      </c>
      <c r="AA39" s="759">
        <v>0</v>
      </c>
      <c r="AB39" s="756">
        <v>12167</v>
      </c>
      <c r="AC39" s="759">
        <v>2208197.65</v>
      </c>
      <c r="AD39" s="302"/>
    </row>
    <row r="40" spans="2:30" ht="15.75" customHeight="1" thickBot="1" thickTop="1">
      <c r="B40" s="345"/>
      <c r="C40" s="450" t="s">
        <v>202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790"/>
      <c r="T40" s="790"/>
      <c r="U40" s="345"/>
      <c r="V40" s="345"/>
      <c r="W40" s="345"/>
      <c r="X40" s="345"/>
      <c r="Y40" s="345"/>
      <c r="Z40" s="761"/>
      <c r="AA40" s="759"/>
      <c r="AB40" s="345"/>
      <c r="AC40" s="345"/>
      <c r="AD40" s="302"/>
    </row>
    <row r="41" spans="2:30" ht="15.75" customHeight="1" thickTop="1"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</row>
    <row r="42" spans="2:30" ht="15.75" customHeight="1"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</row>
    <row r="43" spans="2:30" ht="15.75" customHeight="1"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</row>
    <row r="44" spans="2:30" ht="15.75" customHeight="1"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</row>
    <row r="45" spans="2:30" ht="15.75" customHeight="1"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</row>
    <row r="46" spans="2:30" ht="15.75" customHeight="1"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</row>
    <row r="47" spans="2:30" ht="15.75" customHeight="1"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</row>
    <row r="48" spans="2:30" ht="15.75" customHeight="1"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</row>
    <row r="49" spans="2:30" ht="15.75" customHeight="1"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</row>
    <row r="50" spans="2:30" ht="15.75" customHeight="1"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</row>
    <row r="51" spans="2:30" ht="15.75" customHeight="1"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</row>
    <row r="52" spans="2:30" ht="15.75" customHeight="1"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</row>
    <row r="53" spans="2:30" ht="15.75" customHeight="1"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</row>
    <row r="54" spans="2:30" ht="15.75" customHeight="1"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</row>
    <row r="55" spans="2:30" ht="15.75" customHeight="1"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</row>
    <row r="56" spans="2:30" ht="15.75" customHeight="1"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</row>
    <row r="57" spans="2:30" ht="15.75" customHeight="1"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</row>
    <row r="58" spans="2:30" ht="15.75" customHeight="1"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</row>
    <row r="59" spans="2:30" ht="15.75" customHeight="1"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</row>
    <row r="60" spans="2:30" ht="15.75" customHeight="1"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</row>
    <row r="61" spans="2:30" ht="15.75" customHeight="1"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</row>
    <row r="62" spans="2:30" ht="15.75" customHeight="1"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</row>
    <row r="63" spans="2:30" ht="15.75" customHeight="1"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</row>
    <row r="64" spans="2:30" ht="15.75" customHeight="1"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</row>
    <row r="65" spans="2:30" ht="15.75" customHeight="1"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</row>
    <row r="66" spans="2:30" ht="15.75" customHeight="1"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</row>
    <row r="67" spans="2:30" ht="15.75" customHeight="1"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</row>
    <row r="68" spans="2:30" ht="15.75" customHeight="1"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</row>
    <row r="69" spans="2:30" ht="15.75" customHeight="1"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</row>
    <row r="70" spans="2:30" ht="15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</row>
    <row r="71" spans="2:30" ht="15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</row>
    <row r="72" spans="2:30" ht="15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</row>
    <row r="73" spans="2:30" ht="15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</row>
    <row r="74" spans="2:30" ht="15.75" customHeight="1"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</row>
    <row r="75" spans="2:30" ht="15.75" customHeight="1"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</row>
    <row r="76" spans="2:30" ht="15.75" customHeight="1"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</row>
    <row r="77" spans="2:30" ht="15.75" customHeight="1"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</row>
    <row r="78" spans="2:30" ht="15.75" customHeight="1"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</row>
    <row r="79" spans="2:30" ht="15.75" customHeight="1"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</row>
    <row r="80" spans="2:30" ht="15.75" customHeight="1"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</row>
    <row r="81" spans="2:30" ht="15.75" customHeight="1"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</row>
    <row r="82" spans="2:30" ht="15.75" customHeight="1"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</row>
    <row r="83" spans="2:30" ht="15.75" customHeight="1"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</row>
    <row r="84" spans="2:30" ht="15.75" customHeight="1"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</row>
    <row r="85" spans="2:30" ht="15.75" customHeight="1"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</row>
    <row r="86" spans="2:30" ht="15.75" customHeight="1"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</row>
    <row r="87" spans="2:30" ht="15.75" customHeight="1"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</row>
    <row r="88" spans="2:30" ht="15.75" customHeight="1"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</row>
    <row r="89" spans="2:30" ht="15.75" customHeight="1"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</row>
    <row r="90" spans="2:30" ht="15.75" customHeight="1"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</row>
    <row r="91" spans="2:30" ht="15.75" customHeight="1"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</row>
    <row r="92" spans="2:30" ht="15.75" customHeight="1"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</row>
    <row r="93" spans="2:30" ht="15.75" customHeight="1"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</row>
    <row r="94" spans="2:30" ht="15.75" customHeight="1"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</row>
    <row r="95" spans="2:30" ht="15.75" customHeight="1"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</row>
    <row r="96" spans="2:30" ht="15.75" customHeight="1"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</row>
    <row r="97" spans="2:30" ht="18" customHeight="1"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</row>
    <row r="98" spans="2:30" ht="18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</row>
    <row r="99" spans="2:30" ht="13.5" customHeight="1"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</row>
  </sheetData>
  <sheetProtection/>
  <mergeCells count="12">
    <mergeCell ref="V8:W8"/>
    <mergeCell ref="X8:Y8"/>
    <mergeCell ref="F8:G8"/>
    <mergeCell ref="H8:I8"/>
    <mergeCell ref="Z8:AA8"/>
    <mergeCell ref="AB8:AC8"/>
    <mergeCell ref="D8:E8"/>
    <mergeCell ref="J8:K8"/>
    <mergeCell ref="N8:O8"/>
    <mergeCell ref="P8:Q8"/>
    <mergeCell ref="R8:S8"/>
    <mergeCell ref="T8:U8"/>
  </mergeCells>
  <printOptions/>
  <pageMargins left="0.25" right="0.25" top="0.75" bottom="0.75" header="0.3" footer="0.3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2"/>
  <sheetViews>
    <sheetView view="pageBreakPreview" zoomScale="80" zoomScaleSheetLayoutView="80" zoomScalePageLayoutView="0" workbookViewId="0" topLeftCell="A237">
      <selection activeCell="B230" sqref="B230"/>
    </sheetView>
  </sheetViews>
  <sheetFormatPr defaultColWidth="9.140625" defaultRowHeight="12.75"/>
  <cols>
    <col min="2" max="2" width="14.28125" style="0" customWidth="1"/>
    <col min="3" max="3" width="10.28125" style="0" customWidth="1"/>
    <col min="4" max="4" width="14.28125" style="0" customWidth="1"/>
    <col min="5" max="5" width="7.8515625" style="0" customWidth="1"/>
    <col min="6" max="6" width="14.421875" style="0" customWidth="1"/>
    <col min="7" max="7" width="7.140625" style="0" customWidth="1"/>
    <col min="8" max="8" width="12.28125" style="0" customWidth="1"/>
    <col min="9" max="9" width="8.8515625" style="0" customWidth="1"/>
    <col min="10" max="10" width="14.00390625" style="0" customWidth="1"/>
    <col min="11" max="11" width="9.00390625" style="0" customWidth="1"/>
    <col min="12" max="12" width="15.7109375" style="0" customWidth="1"/>
    <col min="14" max="14" width="13.7109375" style="0" customWidth="1"/>
  </cols>
  <sheetData>
    <row r="1" ht="18">
      <c r="B1" s="1208" t="s">
        <v>209</v>
      </c>
    </row>
    <row r="2" ht="13.5" thickBot="1">
      <c r="H2" s="1483" t="s">
        <v>70</v>
      </c>
    </row>
    <row r="3" spans="2:12" ht="12.75">
      <c r="B3" s="1138" t="s">
        <v>4</v>
      </c>
      <c r="C3" s="1431" t="s">
        <v>71</v>
      </c>
      <c r="D3" s="1432"/>
      <c r="E3" s="1433" t="s">
        <v>72</v>
      </c>
      <c r="F3" s="1432"/>
      <c r="G3" s="1433" t="s">
        <v>73</v>
      </c>
      <c r="H3" s="1432"/>
      <c r="I3" s="1433" t="s">
        <v>74</v>
      </c>
      <c r="J3" s="1432"/>
      <c r="K3" s="1434" t="s">
        <v>62</v>
      </c>
      <c r="L3" s="1435"/>
    </row>
    <row r="4" spans="2:12" ht="13.5" thickBot="1">
      <c r="B4" s="1139"/>
      <c r="C4" s="1123" t="s">
        <v>13</v>
      </c>
      <c r="D4" s="1124" t="s">
        <v>75</v>
      </c>
      <c r="E4" s="1125" t="s">
        <v>13</v>
      </c>
      <c r="F4" s="1124" t="s">
        <v>75</v>
      </c>
      <c r="G4" s="1125" t="s">
        <v>13</v>
      </c>
      <c r="H4" s="1124" t="s">
        <v>75</v>
      </c>
      <c r="I4" s="1125" t="s">
        <v>13</v>
      </c>
      <c r="J4" s="1124" t="s">
        <v>75</v>
      </c>
      <c r="K4" s="1121" t="s">
        <v>13</v>
      </c>
      <c r="L4" s="1119" t="s">
        <v>75</v>
      </c>
    </row>
    <row r="5" spans="2:12" ht="12.75">
      <c r="B5" s="1140" t="s">
        <v>16</v>
      </c>
      <c r="C5" s="1120">
        <v>48</v>
      </c>
      <c r="D5" s="1149">
        <v>21380</v>
      </c>
      <c r="E5" s="1148">
        <v>0</v>
      </c>
      <c r="F5" s="1149">
        <v>0</v>
      </c>
      <c r="G5" s="1148">
        <v>5</v>
      </c>
      <c r="H5" s="1149">
        <v>2300</v>
      </c>
      <c r="I5" s="1148">
        <v>3</v>
      </c>
      <c r="J5" s="1149">
        <v>2400</v>
      </c>
      <c r="K5" s="1126">
        <v>56</v>
      </c>
      <c r="L5" s="1122">
        <v>26080</v>
      </c>
    </row>
    <row r="6" spans="2:12" ht="12.75">
      <c r="B6" s="1140" t="s">
        <v>18</v>
      </c>
      <c r="C6" s="1116">
        <v>50</v>
      </c>
      <c r="D6" s="1117">
        <v>18770</v>
      </c>
      <c r="E6" s="1118">
        <v>0</v>
      </c>
      <c r="F6" s="1117">
        <v>0</v>
      </c>
      <c r="G6" s="1118">
        <v>0</v>
      </c>
      <c r="H6" s="1117">
        <v>0</v>
      </c>
      <c r="I6" s="1118">
        <v>0</v>
      </c>
      <c r="J6" s="1117">
        <v>0</v>
      </c>
      <c r="K6" s="1126">
        <v>50</v>
      </c>
      <c r="L6" s="1122">
        <v>18770</v>
      </c>
    </row>
    <row r="7" spans="2:12" ht="12.75">
      <c r="B7" s="1140" t="s">
        <v>20</v>
      </c>
      <c r="C7" s="1113">
        <v>0</v>
      </c>
      <c r="D7" s="1115">
        <v>0</v>
      </c>
      <c r="E7" s="1114">
        <v>0</v>
      </c>
      <c r="F7" s="1115">
        <v>0</v>
      </c>
      <c r="G7" s="1114">
        <v>0</v>
      </c>
      <c r="H7" s="1115">
        <v>0</v>
      </c>
      <c r="I7" s="1114">
        <v>0</v>
      </c>
      <c r="J7" s="1115">
        <v>0</v>
      </c>
      <c r="K7" s="1127">
        <v>0</v>
      </c>
      <c r="L7" s="1141">
        <v>0</v>
      </c>
    </row>
    <row r="8" spans="2:12" ht="12.75">
      <c r="B8" s="1140" t="s">
        <v>22</v>
      </c>
      <c r="C8" s="1113">
        <v>0</v>
      </c>
      <c r="D8" s="1115">
        <v>0</v>
      </c>
      <c r="E8" s="1114">
        <v>0</v>
      </c>
      <c r="F8" s="1115">
        <v>0</v>
      </c>
      <c r="G8" s="1114">
        <v>0</v>
      </c>
      <c r="H8" s="1115">
        <v>0</v>
      </c>
      <c r="I8" s="1114">
        <v>0</v>
      </c>
      <c r="J8" s="1115">
        <v>0</v>
      </c>
      <c r="K8" s="1127">
        <v>0</v>
      </c>
      <c r="L8" s="1141">
        <v>0</v>
      </c>
    </row>
    <row r="9" spans="2:12" ht="12.75">
      <c r="B9" s="1140" t="s">
        <v>24</v>
      </c>
      <c r="C9" s="1113">
        <v>71</v>
      </c>
      <c r="D9" s="1115">
        <v>14580</v>
      </c>
      <c r="E9" s="1114">
        <v>0</v>
      </c>
      <c r="F9" s="1115">
        <v>0</v>
      </c>
      <c r="G9" s="1114">
        <v>0</v>
      </c>
      <c r="H9" s="1115">
        <v>0</v>
      </c>
      <c r="I9" s="1114">
        <v>1</v>
      </c>
      <c r="J9" s="1115">
        <v>1000</v>
      </c>
      <c r="K9" s="1127">
        <v>72</v>
      </c>
      <c r="L9" s="1141">
        <v>15580</v>
      </c>
    </row>
    <row r="10" spans="2:12" ht="12.75">
      <c r="B10" s="1140" t="s">
        <v>26</v>
      </c>
      <c r="C10" s="1113">
        <v>34</v>
      </c>
      <c r="D10" s="1115">
        <v>3810</v>
      </c>
      <c r="E10" s="1114">
        <v>0</v>
      </c>
      <c r="F10" s="1115">
        <v>0</v>
      </c>
      <c r="G10" s="1114">
        <v>18</v>
      </c>
      <c r="H10" s="1115">
        <v>4360</v>
      </c>
      <c r="I10" s="1114">
        <v>0</v>
      </c>
      <c r="J10" s="1115">
        <v>0</v>
      </c>
      <c r="K10" s="1127">
        <v>52</v>
      </c>
      <c r="L10" s="1141">
        <v>8170</v>
      </c>
    </row>
    <row r="11" spans="2:12" ht="12.75">
      <c r="B11" s="1140" t="s">
        <v>27</v>
      </c>
      <c r="C11" s="1113">
        <v>0</v>
      </c>
      <c r="D11" s="1115">
        <v>0</v>
      </c>
      <c r="E11" s="1114">
        <v>0</v>
      </c>
      <c r="F11" s="1115">
        <v>0</v>
      </c>
      <c r="G11" s="1114">
        <v>0</v>
      </c>
      <c r="H11" s="1115">
        <v>0</v>
      </c>
      <c r="I11" s="1114">
        <v>0</v>
      </c>
      <c r="J11" s="1115">
        <v>0</v>
      </c>
      <c r="K11" s="1127">
        <v>0</v>
      </c>
      <c r="L11" s="1141">
        <v>0</v>
      </c>
    </row>
    <row r="12" spans="2:12" ht="12.75">
      <c r="B12" s="1140" t="s">
        <v>29</v>
      </c>
      <c r="C12" s="1113">
        <v>0</v>
      </c>
      <c r="D12" s="1115">
        <v>0</v>
      </c>
      <c r="E12" s="1114">
        <v>0</v>
      </c>
      <c r="F12" s="1115">
        <v>0</v>
      </c>
      <c r="G12" s="1114">
        <v>0</v>
      </c>
      <c r="H12" s="1115">
        <v>0</v>
      </c>
      <c r="I12" s="1114">
        <v>0</v>
      </c>
      <c r="J12" s="1115">
        <v>0</v>
      </c>
      <c r="K12" s="1127">
        <v>0</v>
      </c>
      <c r="L12" s="1141">
        <v>0</v>
      </c>
    </row>
    <row r="13" spans="2:12" ht="12.75">
      <c r="B13" s="1140" t="s">
        <v>30</v>
      </c>
      <c r="C13" s="1113">
        <v>1</v>
      </c>
      <c r="D13" s="1115">
        <v>150</v>
      </c>
      <c r="E13" s="1114">
        <v>0</v>
      </c>
      <c r="F13" s="1115">
        <v>0</v>
      </c>
      <c r="G13" s="1114">
        <v>0</v>
      </c>
      <c r="H13" s="1115">
        <v>0</v>
      </c>
      <c r="I13" s="1114">
        <v>0</v>
      </c>
      <c r="J13" s="1115">
        <v>0</v>
      </c>
      <c r="K13" s="1127">
        <v>1</v>
      </c>
      <c r="L13" s="1141">
        <v>150</v>
      </c>
    </row>
    <row r="14" spans="2:12" ht="12.75">
      <c r="B14" s="1140" t="s">
        <v>32</v>
      </c>
      <c r="C14" s="1113">
        <v>7</v>
      </c>
      <c r="D14" s="1115">
        <v>2550</v>
      </c>
      <c r="E14" s="1114">
        <v>0</v>
      </c>
      <c r="F14" s="1115">
        <v>0</v>
      </c>
      <c r="G14" s="1114">
        <v>0</v>
      </c>
      <c r="H14" s="1115">
        <v>0</v>
      </c>
      <c r="I14" s="1114">
        <v>0</v>
      </c>
      <c r="J14" s="1115">
        <v>0</v>
      </c>
      <c r="K14" s="1127">
        <v>7</v>
      </c>
      <c r="L14" s="1141">
        <v>2550</v>
      </c>
    </row>
    <row r="15" spans="2:12" ht="12.75">
      <c r="B15" s="1140" t="s">
        <v>33</v>
      </c>
      <c r="C15" s="1113">
        <v>0</v>
      </c>
      <c r="D15" s="1115">
        <v>0</v>
      </c>
      <c r="E15" s="1114">
        <v>0</v>
      </c>
      <c r="F15" s="1115">
        <v>0</v>
      </c>
      <c r="G15" s="1114">
        <v>0</v>
      </c>
      <c r="H15" s="1115">
        <v>0</v>
      </c>
      <c r="I15" s="1114">
        <v>0</v>
      </c>
      <c r="J15" s="1115">
        <v>0</v>
      </c>
      <c r="K15" s="1127">
        <v>0</v>
      </c>
      <c r="L15" s="1141">
        <v>0</v>
      </c>
    </row>
    <row r="16" spans="2:12" ht="12.75">
      <c r="B16" s="1140" t="s">
        <v>35</v>
      </c>
      <c r="C16" s="1113">
        <v>13</v>
      </c>
      <c r="D16" s="1115">
        <v>8700</v>
      </c>
      <c r="E16" s="1114">
        <v>0</v>
      </c>
      <c r="F16" s="1115">
        <v>0</v>
      </c>
      <c r="G16" s="1114">
        <v>0</v>
      </c>
      <c r="H16" s="1115">
        <v>0</v>
      </c>
      <c r="I16" s="1114">
        <v>0</v>
      </c>
      <c r="J16" s="1115">
        <v>0</v>
      </c>
      <c r="K16" s="1127">
        <v>13</v>
      </c>
      <c r="L16" s="1141">
        <v>8700</v>
      </c>
    </row>
    <row r="17" spans="2:12" ht="12.75">
      <c r="B17" s="1140" t="s">
        <v>36</v>
      </c>
      <c r="C17" s="1113">
        <v>1039</v>
      </c>
      <c r="D17" s="1115">
        <v>79460</v>
      </c>
      <c r="E17" s="1114">
        <v>17</v>
      </c>
      <c r="F17" s="1115">
        <v>6350</v>
      </c>
      <c r="G17" s="1114">
        <v>0</v>
      </c>
      <c r="H17" s="1115">
        <v>0</v>
      </c>
      <c r="I17" s="1114">
        <v>0</v>
      </c>
      <c r="J17" s="1115">
        <v>0</v>
      </c>
      <c r="K17" s="1127">
        <v>1056</v>
      </c>
      <c r="L17" s="1141">
        <v>85810</v>
      </c>
    </row>
    <row r="18" spans="2:12" ht="12.75">
      <c r="B18" s="1140" t="s">
        <v>37</v>
      </c>
      <c r="C18" s="1113">
        <v>0</v>
      </c>
      <c r="D18" s="1115">
        <v>0</v>
      </c>
      <c r="E18" s="1114">
        <v>0</v>
      </c>
      <c r="F18" s="1115">
        <v>0</v>
      </c>
      <c r="G18" s="1114">
        <v>0</v>
      </c>
      <c r="H18" s="1115">
        <v>0</v>
      </c>
      <c r="I18" s="1114">
        <v>0</v>
      </c>
      <c r="J18" s="1115">
        <v>0</v>
      </c>
      <c r="K18" s="1127">
        <v>0</v>
      </c>
      <c r="L18" s="1141">
        <v>0</v>
      </c>
    </row>
    <row r="19" spans="2:12" ht="12.75">
      <c r="B19" s="1140" t="s">
        <v>38</v>
      </c>
      <c r="C19" s="1113">
        <v>35</v>
      </c>
      <c r="D19" s="1115">
        <v>9200</v>
      </c>
      <c r="E19" s="1114">
        <v>4</v>
      </c>
      <c r="F19" s="1115">
        <v>2060</v>
      </c>
      <c r="G19" s="1114">
        <v>1</v>
      </c>
      <c r="H19" s="1115">
        <v>1000</v>
      </c>
      <c r="I19" s="1114">
        <v>2</v>
      </c>
      <c r="J19" s="1115">
        <v>11000</v>
      </c>
      <c r="K19" s="1127">
        <v>42</v>
      </c>
      <c r="L19" s="1141">
        <v>23260</v>
      </c>
    </row>
    <row r="20" spans="2:12" ht="12.75">
      <c r="B20" s="1140" t="s">
        <v>40</v>
      </c>
      <c r="C20" s="1113">
        <v>23</v>
      </c>
      <c r="D20" s="1115">
        <v>5190</v>
      </c>
      <c r="E20" s="1114">
        <v>0</v>
      </c>
      <c r="F20" s="1115">
        <v>0</v>
      </c>
      <c r="G20" s="1114">
        <v>0</v>
      </c>
      <c r="H20" s="1115">
        <v>0</v>
      </c>
      <c r="I20" s="1114">
        <v>0</v>
      </c>
      <c r="J20" s="1115">
        <v>0</v>
      </c>
      <c r="K20" s="1127">
        <v>23</v>
      </c>
      <c r="L20" s="1141">
        <v>5190</v>
      </c>
    </row>
    <row r="21" spans="2:12" ht="12.75">
      <c r="B21" s="1140" t="s">
        <v>42</v>
      </c>
      <c r="C21" s="1113">
        <v>152</v>
      </c>
      <c r="D21" s="1115">
        <v>42860</v>
      </c>
      <c r="E21" s="1114">
        <v>0</v>
      </c>
      <c r="F21" s="1115">
        <v>0</v>
      </c>
      <c r="G21" s="1114">
        <v>0</v>
      </c>
      <c r="H21" s="1115">
        <v>0</v>
      </c>
      <c r="I21" s="1114">
        <v>0</v>
      </c>
      <c r="J21" s="1115">
        <v>0</v>
      </c>
      <c r="K21" s="1127">
        <v>152</v>
      </c>
      <c r="L21" s="1141">
        <v>42860</v>
      </c>
    </row>
    <row r="22" spans="2:12" ht="12.75">
      <c r="B22" s="1140" t="s">
        <v>43</v>
      </c>
      <c r="C22" s="1113">
        <v>3</v>
      </c>
      <c r="D22" s="1115">
        <v>1400</v>
      </c>
      <c r="E22" s="1114">
        <v>0</v>
      </c>
      <c r="F22" s="1115">
        <v>0</v>
      </c>
      <c r="G22" s="1114">
        <v>0</v>
      </c>
      <c r="H22" s="1115">
        <v>0</v>
      </c>
      <c r="I22" s="1114">
        <v>0</v>
      </c>
      <c r="J22" s="1115">
        <v>0</v>
      </c>
      <c r="K22" s="1127">
        <v>3</v>
      </c>
      <c r="L22" s="1141">
        <v>1400</v>
      </c>
    </row>
    <row r="23" spans="2:12" ht="12.75">
      <c r="B23" s="1140" t="s">
        <v>44</v>
      </c>
      <c r="C23" s="1113">
        <v>2</v>
      </c>
      <c r="D23" s="1115">
        <v>1500</v>
      </c>
      <c r="E23" s="1114">
        <v>0</v>
      </c>
      <c r="F23" s="1115">
        <v>0</v>
      </c>
      <c r="G23" s="1114">
        <v>0</v>
      </c>
      <c r="H23" s="1115">
        <v>0</v>
      </c>
      <c r="I23" s="1114">
        <v>0</v>
      </c>
      <c r="J23" s="1115">
        <v>0</v>
      </c>
      <c r="K23" s="1127">
        <v>2</v>
      </c>
      <c r="L23" s="1141">
        <v>1500</v>
      </c>
    </row>
    <row r="24" spans="2:12" ht="12.75">
      <c r="B24" s="1140" t="s">
        <v>46</v>
      </c>
      <c r="C24" s="1113">
        <v>13</v>
      </c>
      <c r="D24" s="1115">
        <v>3170</v>
      </c>
      <c r="E24" s="1114">
        <v>0</v>
      </c>
      <c r="F24" s="1115">
        <v>0</v>
      </c>
      <c r="G24" s="1114">
        <v>0</v>
      </c>
      <c r="H24" s="1115">
        <v>0</v>
      </c>
      <c r="I24" s="1114">
        <v>0</v>
      </c>
      <c r="J24" s="1115">
        <v>0</v>
      </c>
      <c r="K24" s="1127">
        <v>13</v>
      </c>
      <c r="L24" s="1141">
        <v>3170</v>
      </c>
    </row>
    <row r="25" spans="2:12" ht="12.75">
      <c r="B25" s="1140" t="s">
        <v>48</v>
      </c>
      <c r="C25" s="1113">
        <v>100</v>
      </c>
      <c r="D25" s="1115">
        <v>29111</v>
      </c>
      <c r="E25" s="1114">
        <v>0</v>
      </c>
      <c r="F25" s="1115">
        <v>0</v>
      </c>
      <c r="G25" s="1114">
        <v>0</v>
      </c>
      <c r="H25" s="1115">
        <v>0</v>
      </c>
      <c r="I25" s="1114">
        <v>0</v>
      </c>
      <c r="J25" s="1115">
        <v>0</v>
      </c>
      <c r="K25" s="1127">
        <v>100</v>
      </c>
      <c r="L25" s="1141">
        <v>29111</v>
      </c>
    </row>
    <row r="26" spans="2:12" ht="12.75">
      <c r="B26" s="1140" t="s">
        <v>50</v>
      </c>
      <c r="C26" s="1113">
        <v>0</v>
      </c>
      <c r="D26" s="1115">
        <v>0</v>
      </c>
      <c r="E26" s="1114">
        <v>0</v>
      </c>
      <c r="F26" s="1115">
        <v>0</v>
      </c>
      <c r="G26" s="1114">
        <v>0</v>
      </c>
      <c r="H26" s="1115">
        <v>0</v>
      </c>
      <c r="I26" s="1114">
        <v>0</v>
      </c>
      <c r="J26" s="1115">
        <v>0</v>
      </c>
      <c r="K26" s="1127">
        <v>0</v>
      </c>
      <c r="L26" s="1141">
        <v>0</v>
      </c>
    </row>
    <row r="27" spans="2:12" ht="12.75">
      <c r="B27" s="1140" t="s">
        <v>51</v>
      </c>
      <c r="C27" s="1113">
        <v>5</v>
      </c>
      <c r="D27" s="1115">
        <v>5000</v>
      </c>
      <c r="E27" s="1114">
        <v>0</v>
      </c>
      <c r="F27" s="1115">
        <v>0</v>
      </c>
      <c r="G27" s="1114">
        <v>0</v>
      </c>
      <c r="H27" s="1115">
        <v>0</v>
      </c>
      <c r="I27" s="1114">
        <v>0</v>
      </c>
      <c r="J27" s="1115">
        <v>0</v>
      </c>
      <c r="K27" s="1127">
        <v>5</v>
      </c>
      <c r="L27" s="1141">
        <v>5000</v>
      </c>
    </row>
    <row r="28" spans="2:12" ht="12.75">
      <c r="B28" s="1140" t="s">
        <v>53</v>
      </c>
      <c r="C28" s="1113">
        <v>87</v>
      </c>
      <c r="D28" s="1115">
        <v>16870</v>
      </c>
      <c r="E28" s="1114">
        <v>0</v>
      </c>
      <c r="F28" s="1115">
        <v>0</v>
      </c>
      <c r="G28" s="1114">
        <v>0</v>
      </c>
      <c r="H28" s="1115">
        <v>0</v>
      </c>
      <c r="I28" s="1114">
        <v>0</v>
      </c>
      <c r="J28" s="1115">
        <v>0</v>
      </c>
      <c r="K28" s="1127">
        <v>87</v>
      </c>
      <c r="L28" s="1141">
        <v>16870</v>
      </c>
    </row>
    <row r="29" spans="2:12" ht="12.75">
      <c r="B29" s="1140" t="s">
        <v>55</v>
      </c>
      <c r="C29" s="1113">
        <v>0</v>
      </c>
      <c r="D29" s="1115">
        <v>0</v>
      </c>
      <c r="E29" s="1114">
        <v>0</v>
      </c>
      <c r="F29" s="1115">
        <v>0</v>
      </c>
      <c r="G29" s="1114">
        <v>0</v>
      </c>
      <c r="H29" s="1115">
        <v>0</v>
      </c>
      <c r="I29" s="1114">
        <v>0</v>
      </c>
      <c r="J29" s="1115">
        <v>0</v>
      </c>
      <c r="K29" s="1127">
        <v>0</v>
      </c>
      <c r="L29" s="1141">
        <v>0</v>
      </c>
    </row>
    <row r="30" spans="2:12" ht="12.75">
      <c r="B30" s="1140" t="s">
        <v>57</v>
      </c>
      <c r="C30" s="1113">
        <v>0</v>
      </c>
      <c r="D30" s="1115">
        <v>0</v>
      </c>
      <c r="E30" s="1114">
        <v>0</v>
      </c>
      <c r="F30" s="1115">
        <v>0</v>
      </c>
      <c r="G30" s="1114">
        <v>0</v>
      </c>
      <c r="H30" s="1115">
        <v>0</v>
      </c>
      <c r="I30" s="1114">
        <v>0</v>
      </c>
      <c r="J30" s="1115">
        <v>0</v>
      </c>
      <c r="K30" s="1127">
        <v>0</v>
      </c>
      <c r="L30" s="1141">
        <v>0</v>
      </c>
    </row>
    <row r="31" spans="2:12" ht="12.75">
      <c r="B31" s="1140" t="s">
        <v>58</v>
      </c>
      <c r="C31" s="1113">
        <v>1</v>
      </c>
      <c r="D31" s="1115">
        <v>1000</v>
      </c>
      <c r="E31" s="1114">
        <v>0</v>
      </c>
      <c r="F31" s="1115">
        <v>0</v>
      </c>
      <c r="G31" s="1114">
        <v>0</v>
      </c>
      <c r="H31" s="1115">
        <v>0</v>
      </c>
      <c r="I31" s="1114">
        <v>0</v>
      </c>
      <c r="J31" s="1115">
        <v>0</v>
      </c>
      <c r="K31" s="1127">
        <v>1</v>
      </c>
      <c r="L31" s="1141">
        <v>1000</v>
      </c>
    </row>
    <row r="32" spans="2:12" ht="12.75">
      <c r="B32" s="1140" t="s">
        <v>59</v>
      </c>
      <c r="C32" s="1113">
        <v>7</v>
      </c>
      <c r="D32" s="1115">
        <v>1540</v>
      </c>
      <c r="E32" s="1114">
        <v>0</v>
      </c>
      <c r="F32" s="1115">
        <v>0</v>
      </c>
      <c r="G32" s="1114">
        <v>0</v>
      </c>
      <c r="H32" s="1115">
        <v>0</v>
      </c>
      <c r="I32" s="1114">
        <v>0</v>
      </c>
      <c r="J32" s="1115">
        <v>0</v>
      </c>
      <c r="K32" s="1127">
        <v>7</v>
      </c>
      <c r="L32" s="1141">
        <v>1540</v>
      </c>
    </row>
    <row r="33" spans="2:12" ht="12.75">
      <c r="B33" s="1140" t="s">
        <v>60</v>
      </c>
      <c r="C33" s="1113">
        <v>0</v>
      </c>
      <c r="D33" s="1115">
        <v>0</v>
      </c>
      <c r="E33" s="1114">
        <v>0</v>
      </c>
      <c r="F33" s="1115">
        <v>0</v>
      </c>
      <c r="G33" s="1114">
        <v>0</v>
      </c>
      <c r="H33" s="1115">
        <v>0</v>
      </c>
      <c r="I33" s="1114">
        <v>0</v>
      </c>
      <c r="J33" s="1115">
        <v>0</v>
      </c>
      <c r="K33" s="1127">
        <v>0</v>
      </c>
      <c r="L33" s="1141">
        <v>0</v>
      </c>
    </row>
    <row r="34" spans="2:12" ht="12.75">
      <c r="B34" s="1140" t="s">
        <v>61</v>
      </c>
      <c r="C34" s="1113">
        <v>50</v>
      </c>
      <c r="D34" s="1115">
        <v>6650</v>
      </c>
      <c r="E34" s="1114">
        <v>0</v>
      </c>
      <c r="F34" s="1115">
        <v>0</v>
      </c>
      <c r="G34" s="1114">
        <v>0</v>
      </c>
      <c r="H34" s="1115">
        <v>0</v>
      </c>
      <c r="I34" s="1114">
        <v>0</v>
      </c>
      <c r="J34" s="1115">
        <v>0</v>
      </c>
      <c r="K34" s="1127">
        <v>50</v>
      </c>
      <c r="L34" s="1141">
        <v>6650</v>
      </c>
    </row>
    <row r="35" spans="2:12" ht="12.75">
      <c r="B35" s="1140" t="s">
        <v>63</v>
      </c>
      <c r="C35" s="1113">
        <v>0</v>
      </c>
      <c r="D35" s="1115">
        <v>0</v>
      </c>
      <c r="E35" s="1114">
        <v>0</v>
      </c>
      <c r="F35" s="1115">
        <v>0</v>
      </c>
      <c r="G35" s="1114">
        <v>0</v>
      </c>
      <c r="H35" s="1115">
        <v>0</v>
      </c>
      <c r="I35" s="1114">
        <v>0</v>
      </c>
      <c r="J35" s="1115">
        <v>0</v>
      </c>
      <c r="K35" s="1127">
        <v>0</v>
      </c>
      <c r="L35" s="1141">
        <v>0</v>
      </c>
    </row>
    <row r="36" spans="2:12" ht="12.75">
      <c r="B36" s="1140" t="s">
        <v>64</v>
      </c>
      <c r="C36" s="1113">
        <v>35</v>
      </c>
      <c r="D36" s="1115">
        <v>3640</v>
      </c>
      <c r="E36" s="1114">
        <v>0</v>
      </c>
      <c r="F36" s="1115">
        <v>0</v>
      </c>
      <c r="G36" s="1114">
        <v>0</v>
      </c>
      <c r="H36" s="1115">
        <v>0</v>
      </c>
      <c r="I36" s="1114">
        <v>0</v>
      </c>
      <c r="J36" s="1115">
        <v>0</v>
      </c>
      <c r="K36" s="1127">
        <v>35</v>
      </c>
      <c r="L36" s="1141">
        <v>3640</v>
      </c>
    </row>
    <row r="37" spans="2:12" ht="12.75">
      <c r="B37" s="1140" t="s">
        <v>65</v>
      </c>
      <c r="C37" s="1113">
        <v>3</v>
      </c>
      <c r="D37" s="1115">
        <v>1250</v>
      </c>
      <c r="E37" s="1114">
        <v>0</v>
      </c>
      <c r="F37" s="1115">
        <v>0</v>
      </c>
      <c r="G37" s="1114">
        <v>0</v>
      </c>
      <c r="H37" s="1115">
        <v>0</v>
      </c>
      <c r="I37" s="1114">
        <v>0</v>
      </c>
      <c r="J37" s="1115">
        <v>0</v>
      </c>
      <c r="K37" s="1127">
        <v>3</v>
      </c>
      <c r="L37" s="1141">
        <v>1250</v>
      </c>
    </row>
    <row r="38" spans="2:12" ht="12.75">
      <c r="B38" s="1140" t="s">
        <v>66</v>
      </c>
      <c r="C38" s="1113">
        <v>5</v>
      </c>
      <c r="D38" s="1115">
        <v>3000</v>
      </c>
      <c r="E38" s="1114">
        <v>0</v>
      </c>
      <c r="F38" s="1115">
        <v>0</v>
      </c>
      <c r="G38" s="1114">
        <v>0</v>
      </c>
      <c r="H38" s="1115">
        <v>0</v>
      </c>
      <c r="I38" s="1114">
        <v>0</v>
      </c>
      <c r="J38" s="1115">
        <v>0</v>
      </c>
      <c r="K38" s="1127">
        <v>5</v>
      </c>
      <c r="L38" s="1141">
        <v>3000</v>
      </c>
    </row>
    <row r="39" spans="2:12" ht="12.75">
      <c r="B39" s="1140" t="s">
        <v>67</v>
      </c>
      <c r="C39" s="1113">
        <v>0</v>
      </c>
      <c r="D39" s="1115">
        <v>0</v>
      </c>
      <c r="E39" s="1114">
        <v>0</v>
      </c>
      <c r="F39" s="1115">
        <v>0</v>
      </c>
      <c r="G39" s="1114">
        <v>0</v>
      </c>
      <c r="H39" s="1115">
        <v>0</v>
      </c>
      <c r="I39" s="1114">
        <v>0</v>
      </c>
      <c r="J39" s="1115">
        <v>0</v>
      </c>
      <c r="K39" s="1127">
        <v>0</v>
      </c>
      <c r="L39" s="1141">
        <v>0</v>
      </c>
    </row>
    <row r="40" spans="2:12" ht="12.75">
      <c r="B40" s="1140" t="s">
        <v>68</v>
      </c>
      <c r="C40" s="1113">
        <v>0</v>
      </c>
      <c r="D40" s="1115">
        <v>0</v>
      </c>
      <c r="E40" s="1114">
        <v>0</v>
      </c>
      <c r="F40" s="1115">
        <v>0</v>
      </c>
      <c r="G40" s="1114">
        <v>0</v>
      </c>
      <c r="H40" s="1115">
        <v>0</v>
      </c>
      <c r="I40" s="1114">
        <v>0</v>
      </c>
      <c r="J40" s="1115">
        <v>0</v>
      </c>
      <c r="K40" s="1127">
        <v>0</v>
      </c>
      <c r="L40" s="1141">
        <v>0</v>
      </c>
    </row>
    <row r="41" spans="2:12" ht="12.75">
      <c r="B41" s="1140" t="s">
        <v>69</v>
      </c>
      <c r="C41" s="1113">
        <v>8</v>
      </c>
      <c r="D41" s="1115">
        <v>4000</v>
      </c>
      <c r="E41" s="1114">
        <v>0</v>
      </c>
      <c r="F41" s="1115">
        <v>0</v>
      </c>
      <c r="G41" s="1114">
        <v>0</v>
      </c>
      <c r="H41" s="1115">
        <v>0</v>
      </c>
      <c r="I41" s="1114">
        <v>0</v>
      </c>
      <c r="J41" s="1115">
        <v>0</v>
      </c>
      <c r="K41" s="1127">
        <v>8</v>
      </c>
      <c r="L41" s="1141">
        <v>4000</v>
      </c>
    </row>
    <row r="42" spans="2:12" ht="13.5" thickBot="1">
      <c r="B42" s="1142" t="s">
        <v>62</v>
      </c>
      <c r="C42" s="1143">
        <v>1792</v>
      </c>
      <c r="D42" s="1144">
        <v>284781</v>
      </c>
      <c r="E42" s="1145">
        <v>21</v>
      </c>
      <c r="F42" s="1144">
        <v>8410</v>
      </c>
      <c r="G42" s="1145">
        <v>24</v>
      </c>
      <c r="H42" s="1144">
        <v>7660</v>
      </c>
      <c r="I42" s="1145">
        <v>6</v>
      </c>
      <c r="J42" s="1144">
        <v>14400</v>
      </c>
      <c r="K42" s="1146">
        <v>1843</v>
      </c>
      <c r="L42" s="1144">
        <v>315251</v>
      </c>
    </row>
    <row r="43" ht="13.5">
      <c r="B43" s="450" t="s">
        <v>202</v>
      </c>
    </row>
    <row r="44" ht="18">
      <c r="B44" s="1147" t="s">
        <v>210</v>
      </c>
    </row>
    <row r="45" ht="13.5" thickBot="1">
      <c r="H45" s="1484" t="s">
        <v>70</v>
      </c>
    </row>
    <row r="46" spans="2:14" ht="12.75">
      <c r="B46" s="1128" t="s">
        <v>4</v>
      </c>
      <c r="C46" s="1426" t="s">
        <v>88</v>
      </c>
      <c r="D46" s="1428"/>
      <c r="E46" s="1429" t="s">
        <v>89</v>
      </c>
      <c r="F46" s="1430"/>
      <c r="G46" s="1429" t="s">
        <v>90</v>
      </c>
      <c r="H46" s="1430"/>
      <c r="I46" s="1429" t="s">
        <v>91</v>
      </c>
      <c r="J46" s="1430"/>
      <c r="K46" s="1426" t="s">
        <v>92</v>
      </c>
      <c r="L46" s="1427"/>
      <c r="M46" s="1424" t="s">
        <v>62</v>
      </c>
      <c r="N46" s="1425"/>
    </row>
    <row r="47" spans="2:14" ht="12.75">
      <c r="B47" s="1129"/>
      <c r="C47" s="1108" t="s">
        <v>13</v>
      </c>
      <c r="D47" s="1109" t="s">
        <v>75</v>
      </c>
      <c r="E47" s="1108" t="s">
        <v>13</v>
      </c>
      <c r="F47" s="1109" t="s">
        <v>75</v>
      </c>
      <c r="G47" s="1108" t="s">
        <v>13</v>
      </c>
      <c r="H47" s="1109" t="s">
        <v>75</v>
      </c>
      <c r="I47" s="1108" t="s">
        <v>13</v>
      </c>
      <c r="J47" s="1109" t="s">
        <v>75</v>
      </c>
      <c r="K47" s="1108" t="s">
        <v>13</v>
      </c>
      <c r="L47" s="1109" t="s">
        <v>75</v>
      </c>
      <c r="M47" s="1108" t="s">
        <v>13</v>
      </c>
      <c r="N47" s="1109" t="s">
        <v>75</v>
      </c>
    </row>
    <row r="48" spans="2:14" ht="12.75">
      <c r="B48" s="1130" t="s">
        <v>16</v>
      </c>
      <c r="C48" s="1131">
        <v>0</v>
      </c>
      <c r="D48" s="1110">
        <v>0</v>
      </c>
      <c r="E48" s="1131">
        <v>0</v>
      </c>
      <c r="F48" s="1110">
        <v>0</v>
      </c>
      <c r="G48" s="1131">
        <v>0</v>
      </c>
      <c r="H48" s="1110">
        <v>0</v>
      </c>
      <c r="I48" s="1131">
        <v>0</v>
      </c>
      <c r="J48" s="1110">
        <v>0</v>
      </c>
      <c r="K48" s="1131">
        <v>56</v>
      </c>
      <c r="L48" s="1110">
        <v>26080</v>
      </c>
      <c r="M48" s="1132">
        <v>56</v>
      </c>
      <c r="N48" s="1133">
        <v>26080</v>
      </c>
    </row>
    <row r="49" spans="2:14" ht="12.75">
      <c r="B49" s="1130" t="s">
        <v>18</v>
      </c>
      <c r="C49" s="1131">
        <v>0</v>
      </c>
      <c r="D49" s="1110">
        <v>0</v>
      </c>
      <c r="E49" s="1131">
        <v>0</v>
      </c>
      <c r="F49" s="1110">
        <v>0</v>
      </c>
      <c r="G49" s="1131">
        <v>0</v>
      </c>
      <c r="H49" s="1110">
        <v>0</v>
      </c>
      <c r="I49" s="1131">
        <v>5</v>
      </c>
      <c r="J49" s="1110">
        <v>470</v>
      </c>
      <c r="K49" s="1131">
        <v>45</v>
      </c>
      <c r="L49" s="1110">
        <v>18300</v>
      </c>
      <c r="M49" s="1132">
        <v>50</v>
      </c>
      <c r="N49" s="1133">
        <v>18770</v>
      </c>
    </row>
    <row r="50" spans="2:14" ht="12.75">
      <c r="B50" s="1130" t="s">
        <v>20</v>
      </c>
      <c r="C50" s="1131">
        <v>0</v>
      </c>
      <c r="D50" s="1110">
        <v>0</v>
      </c>
      <c r="E50" s="1131">
        <v>0</v>
      </c>
      <c r="F50" s="1110">
        <v>0</v>
      </c>
      <c r="G50" s="1131">
        <v>0</v>
      </c>
      <c r="H50" s="1110">
        <v>0</v>
      </c>
      <c r="I50" s="1131">
        <v>0</v>
      </c>
      <c r="J50" s="1110">
        <v>0</v>
      </c>
      <c r="K50" s="1131">
        <v>0</v>
      </c>
      <c r="L50" s="1110">
        <v>0</v>
      </c>
      <c r="M50" s="1132">
        <v>0</v>
      </c>
      <c r="N50" s="1133">
        <v>0</v>
      </c>
    </row>
    <row r="51" spans="2:14" ht="12.75">
      <c r="B51" s="1130" t="s">
        <v>22</v>
      </c>
      <c r="C51" s="1131">
        <v>0</v>
      </c>
      <c r="D51" s="1110">
        <v>0</v>
      </c>
      <c r="E51" s="1131">
        <v>0</v>
      </c>
      <c r="F51" s="1110">
        <v>0</v>
      </c>
      <c r="G51" s="1131">
        <v>0</v>
      </c>
      <c r="H51" s="1110">
        <v>0</v>
      </c>
      <c r="I51" s="1131">
        <v>0</v>
      </c>
      <c r="J51" s="1110">
        <v>0</v>
      </c>
      <c r="K51" s="1131">
        <v>0</v>
      </c>
      <c r="L51" s="1110">
        <v>0</v>
      </c>
      <c r="M51" s="1132">
        <v>0</v>
      </c>
      <c r="N51" s="1133">
        <v>0</v>
      </c>
    </row>
    <row r="52" spans="2:14" ht="12.75">
      <c r="B52" s="1130" t="s">
        <v>24</v>
      </c>
      <c r="C52" s="1131">
        <v>0</v>
      </c>
      <c r="D52" s="1110">
        <v>0</v>
      </c>
      <c r="E52" s="1131">
        <v>0</v>
      </c>
      <c r="F52" s="1110">
        <v>0</v>
      </c>
      <c r="G52" s="1131">
        <v>1</v>
      </c>
      <c r="H52" s="1110">
        <v>50</v>
      </c>
      <c r="I52" s="1131">
        <v>60</v>
      </c>
      <c r="J52" s="1110">
        <v>6000</v>
      </c>
      <c r="K52" s="1131">
        <v>11</v>
      </c>
      <c r="L52" s="1110">
        <v>9530</v>
      </c>
      <c r="M52" s="1132">
        <v>72</v>
      </c>
      <c r="N52" s="1133">
        <v>15580</v>
      </c>
    </row>
    <row r="53" spans="2:14" ht="12.75">
      <c r="B53" s="1130" t="s">
        <v>26</v>
      </c>
      <c r="C53" s="1131">
        <v>0</v>
      </c>
      <c r="D53" s="1110">
        <v>0</v>
      </c>
      <c r="E53" s="1131">
        <v>2</v>
      </c>
      <c r="F53" s="1110">
        <v>40</v>
      </c>
      <c r="G53" s="1131">
        <v>9</v>
      </c>
      <c r="H53" s="1110">
        <v>360</v>
      </c>
      <c r="I53" s="1131">
        <v>14</v>
      </c>
      <c r="J53" s="1110">
        <v>1190</v>
      </c>
      <c r="K53" s="1131">
        <v>27</v>
      </c>
      <c r="L53" s="1110">
        <v>6580</v>
      </c>
      <c r="M53" s="1132">
        <v>52</v>
      </c>
      <c r="N53" s="1133">
        <v>8170</v>
      </c>
    </row>
    <row r="54" spans="2:14" ht="12.75">
      <c r="B54" s="1130" t="s">
        <v>27</v>
      </c>
      <c r="C54" s="1131">
        <v>0</v>
      </c>
      <c r="D54" s="1110">
        <v>0</v>
      </c>
      <c r="E54" s="1131">
        <v>0</v>
      </c>
      <c r="F54" s="1110">
        <v>0</v>
      </c>
      <c r="G54" s="1131">
        <v>0</v>
      </c>
      <c r="H54" s="1110">
        <v>0</v>
      </c>
      <c r="I54" s="1131">
        <v>0</v>
      </c>
      <c r="J54" s="1110">
        <v>0</v>
      </c>
      <c r="K54" s="1131">
        <v>0</v>
      </c>
      <c r="L54" s="1110">
        <v>0</v>
      </c>
      <c r="M54" s="1132">
        <v>0</v>
      </c>
      <c r="N54" s="1133">
        <v>0</v>
      </c>
    </row>
    <row r="55" spans="2:14" ht="12.75">
      <c r="B55" s="1130" t="s">
        <v>29</v>
      </c>
      <c r="C55" s="1131">
        <v>0</v>
      </c>
      <c r="D55" s="1110">
        <v>0</v>
      </c>
      <c r="E55" s="1131">
        <v>0</v>
      </c>
      <c r="F55" s="1110">
        <v>0</v>
      </c>
      <c r="G55" s="1131">
        <v>0</v>
      </c>
      <c r="H55" s="1110">
        <v>0</v>
      </c>
      <c r="I55" s="1131">
        <v>0</v>
      </c>
      <c r="J55" s="1110">
        <v>0</v>
      </c>
      <c r="K55" s="1131">
        <v>0</v>
      </c>
      <c r="L55" s="1110">
        <v>0</v>
      </c>
      <c r="M55" s="1132">
        <v>0</v>
      </c>
      <c r="N55" s="1133">
        <v>0</v>
      </c>
    </row>
    <row r="56" spans="2:14" ht="12.75">
      <c r="B56" s="1130" t="s">
        <v>30</v>
      </c>
      <c r="C56" s="1131">
        <v>0</v>
      </c>
      <c r="D56" s="1110">
        <v>0</v>
      </c>
      <c r="E56" s="1131">
        <v>0</v>
      </c>
      <c r="F56" s="1110">
        <v>0</v>
      </c>
      <c r="G56" s="1131">
        <v>0</v>
      </c>
      <c r="H56" s="1110">
        <v>0</v>
      </c>
      <c r="I56" s="1131">
        <v>0</v>
      </c>
      <c r="J56" s="1110">
        <v>0</v>
      </c>
      <c r="K56" s="1131">
        <v>1</v>
      </c>
      <c r="L56" s="1110">
        <v>150</v>
      </c>
      <c r="M56" s="1132">
        <v>1</v>
      </c>
      <c r="N56" s="1133">
        <v>150</v>
      </c>
    </row>
    <row r="57" spans="2:14" ht="12.75">
      <c r="B57" s="1130" t="s">
        <v>32</v>
      </c>
      <c r="C57" s="1131">
        <v>0</v>
      </c>
      <c r="D57" s="1110">
        <v>0</v>
      </c>
      <c r="E57" s="1131">
        <v>0</v>
      </c>
      <c r="F57" s="1110">
        <v>0</v>
      </c>
      <c r="G57" s="1131">
        <v>0</v>
      </c>
      <c r="H57" s="1110">
        <v>0</v>
      </c>
      <c r="I57" s="1131">
        <v>2</v>
      </c>
      <c r="J57" s="1110">
        <v>200</v>
      </c>
      <c r="K57" s="1131">
        <v>5</v>
      </c>
      <c r="L57" s="1110">
        <v>2350</v>
      </c>
      <c r="M57" s="1132">
        <v>7</v>
      </c>
      <c r="N57" s="1133">
        <v>2550</v>
      </c>
    </row>
    <row r="58" spans="2:14" ht="12.75">
      <c r="B58" s="1130" t="s">
        <v>33</v>
      </c>
      <c r="C58" s="1131">
        <v>0</v>
      </c>
      <c r="D58" s="1110">
        <v>0</v>
      </c>
      <c r="E58" s="1131">
        <v>0</v>
      </c>
      <c r="F58" s="1110">
        <v>0</v>
      </c>
      <c r="G58" s="1131">
        <v>0</v>
      </c>
      <c r="H58" s="1110">
        <v>0</v>
      </c>
      <c r="I58" s="1131">
        <v>0</v>
      </c>
      <c r="J58" s="1110">
        <v>0</v>
      </c>
      <c r="K58" s="1131">
        <v>0</v>
      </c>
      <c r="L58" s="1110">
        <v>0</v>
      </c>
      <c r="M58" s="1132">
        <v>0</v>
      </c>
      <c r="N58" s="1133">
        <v>0</v>
      </c>
    </row>
    <row r="59" spans="2:14" ht="12.75">
      <c r="B59" s="1130" t="s">
        <v>35</v>
      </c>
      <c r="C59" s="1131">
        <v>0</v>
      </c>
      <c r="D59" s="1110">
        <v>0</v>
      </c>
      <c r="E59" s="1131">
        <v>0</v>
      </c>
      <c r="F59" s="1110">
        <v>0</v>
      </c>
      <c r="G59" s="1131">
        <v>0</v>
      </c>
      <c r="H59" s="1110">
        <v>0</v>
      </c>
      <c r="I59" s="1131">
        <v>0</v>
      </c>
      <c r="J59" s="1110">
        <v>0</v>
      </c>
      <c r="K59" s="1131">
        <v>13</v>
      </c>
      <c r="L59" s="1110">
        <v>8700</v>
      </c>
      <c r="M59" s="1132">
        <v>13</v>
      </c>
      <c r="N59" s="1133">
        <v>8700</v>
      </c>
    </row>
    <row r="60" spans="2:14" ht="12.75">
      <c r="B60" s="1130" t="s">
        <v>36</v>
      </c>
      <c r="C60" s="1131">
        <v>0</v>
      </c>
      <c r="D60" s="1110">
        <v>0</v>
      </c>
      <c r="E60" s="1131">
        <v>0</v>
      </c>
      <c r="F60" s="1110">
        <v>0</v>
      </c>
      <c r="G60" s="1131">
        <v>704</v>
      </c>
      <c r="H60" s="1110">
        <v>33890</v>
      </c>
      <c r="I60" s="1131">
        <v>217</v>
      </c>
      <c r="J60" s="1110">
        <v>21080</v>
      </c>
      <c r="K60" s="1131">
        <v>135</v>
      </c>
      <c r="L60" s="1110">
        <v>30840</v>
      </c>
      <c r="M60" s="1132">
        <v>1056</v>
      </c>
      <c r="N60" s="1133">
        <v>85810</v>
      </c>
    </row>
    <row r="61" spans="2:14" ht="12.75">
      <c r="B61" s="1130" t="s">
        <v>37</v>
      </c>
      <c r="C61" s="1131">
        <v>0</v>
      </c>
      <c r="D61" s="1110">
        <v>0</v>
      </c>
      <c r="E61" s="1131">
        <v>0</v>
      </c>
      <c r="F61" s="1110">
        <v>0</v>
      </c>
      <c r="G61" s="1131">
        <v>0</v>
      </c>
      <c r="H61" s="1110">
        <v>0</v>
      </c>
      <c r="I61" s="1131">
        <v>0</v>
      </c>
      <c r="J61" s="1110">
        <v>0</v>
      </c>
      <c r="K61" s="1131">
        <v>0</v>
      </c>
      <c r="L61" s="1110">
        <v>0</v>
      </c>
      <c r="M61" s="1132">
        <v>0</v>
      </c>
      <c r="N61" s="1133">
        <v>0</v>
      </c>
    </row>
    <row r="62" spans="2:14" ht="12.75">
      <c r="B62" s="1130" t="s">
        <v>38</v>
      </c>
      <c r="C62" s="1131">
        <v>0</v>
      </c>
      <c r="D62" s="1110">
        <v>0</v>
      </c>
      <c r="E62" s="1131">
        <v>0</v>
      </c>
      <c r="F62" s="1110">
        <v>0</v>
      </c>
      <c r="G62" s="1131">
        <v>3</v>
      </c>
      <c r="H62" s="1110">
        <v>150</v>
      </c>
      <c r="I62" s="1131">
        <v>10</v>
      </c>
      <c r="J62" s="1110">
        <v>980</v>
      </c>
      <c r="K62" s="1131">
        <v>29</v>
      </c>
      <c r="L62" s="1110">
        <v>22130</v>
      </c>
      <c r="M62" s="1132">
        <v>42</v>
      </c>
      <c r="N62" s="1133">
        <v>23260</v>
      </c>
    </row>
    <row r="63" spans="2:14" ht="12.75">
      <c r="B63" s="1130" t="s">
        <v>40</v>
      </c>
      <c r="C63" s="1131">
        <v>0</v>
      </c>
      <c r="D63" s="1110">
        <v>0</v>
      </c>
      <c r="E63" s="1131">
        <v>0</v>
      </c>
      <c r="F63" s="1110">
        <v>0</v>
      </c>
      <c r="G63" s="1131">
        <v>0</v>
      </c>
      <c r="H63" s="1110">
        <v>0</v>
      </c>
      <c r="I63" s="1131">
        <v>6</v>
      </c>
      <c r="J63" s="1110">
        <v>600</v>
      </c>
      <c r="K63" s="1131">
        <v>17</v>
      </c>
      <c r="L63" s="1110">
        <v>4590</v>
      </c>
      <c r="M63" s="1132">
        <v>23</v>
      </c>
      <c r="N63" s="1133">
        <v>5190</v>
      </c>
    </row>
    <row r="64" spans="2:14" ht="12.75">
      <c r="B64" s="1130" t="s">
        <v>42</v>
      </c>
      <c r="C64" s="1131">
        <v>0</v>
      </c>
      <c r="D64" s="1110">
        <v>0</v>
      </c>
      <c r="E64" s="1131">
        <v>0</v>
      </c>
      <c r="F64" s="1110">
        <v>0</v>
      </c>
      <c r="G64" s="1131">
        <v>0</v>
      </c>
      <c r="H64" s="1110">
        <v>0</v>
      </c>
      <c r="I64" s="1131">
        <v>32</v>
      </c>
      <c r="J64" s="1110">
        <v>3650</v>
      </c>
      <c r="K64" s="1131">
        <v>120</v>
      </c>
      <c r="L64" s="1110">
        <v>39210</v>
      </c>
      <c r="M64" s="1132">
        <v>152</v>
      </c>
      <c r="N64" s="1133">
        <v>42860</v>
      </c>
    </row>
    <row r="65" spans="2:14" ht="12.75">
      <c r="B65" s="1130" t="s">
        <v>43</v>
      </c>
      <c r="C65" s="1131">
        <v>0</v>
      </c>
      <c r="D65" s="1110">
        <v>0</v>
      </c>
      <c r="E65" s="1131">
        <v>0</v>
      </c>
      <c r="F65" s="1110">
        <v>0</v>
      </c>
      <c r="G65" s="1131">
        <v>0</v>
      </c>
      <c r="H65" s="1110">
        <v>0</v>
      </c>
      <c r="I65" s="1131">
        <v>0</v>
      </c>
      <c r="J65" s="1110">
        <v>0</v>
      </c>
      <c r="K65" s="1131">
        <v>3</v>
      </c>
      <c r="L65" s="1110">
        <v>1400</v>
      </c>
      <c r="M65" s="1132">
        <v>3</v>
      </c>
      <c r="N65" s="1133">
        <v>1400</v>
      </c>
    </row>
    <row r="66" spans="2:14" ht="12.75">
      <c r="B66" s="1130" t="s">
        <v>44</v>
      </c>
      <c r="C66" s="1131">
        <v>0</v>
      </c>
      <c r="D66" s="1110">
        <v>0</v>
      </c>
      <c r="E66" s="1131">
        <v>0</v>
      </c>
      <c r="F66" s="1110">
        <v>0</v>
      </c>
      <c r="G66" s="1131">
        <v>0</v>
      </c>
      <c r="H66" s="1110">
        <v>0</v>
      </c>
      <c r="I66" s="1131">
        <v>0</v>
      </c>
      <c r="J66" s="1110">
        <v>0</v>
      </c>
      <c r="K66" s="1131">
        <v>2</v>
      </c>
      <c r="L66" s="1110">
        <v>1500</v>
      </c>
      <c r="M66" s="1132">
        <v>2</v>
      </c>
      <c r="N66" s="1133">
        <v>1500</v>
      </c>
    </row>
    <row r="67" spans="2:14" ht="12.75">
      <c r="B67" s="1130" t="s">
        <v>46</v>
      </c>
      <c r="C67" s="1131">
        <v>0</v>
      </c>
      <c r="D67" s="1110">
        <v>0</v>
      </c>
      <c r="E67" s="1131">
        <v>0</v>
      </c>
      <c r="F67" s="1110">
        <v>0</v>
      </c>
      <c r="G67" s="1131">
        <v>0</v>
      </c>
      <c r="H67" s="1110">
        <v>0</v>
      </c>
      <c r="I67" s="1131">
        <v>0</v>
      </c>
      <c r="J67" s="1110">
        <v>0</v>
      </c>
      <c r="K67" s="1131">
        <v>13</v>
      </c>
      <c r="L67" s="1110">
        <v>3170</v>
      </c>
      <c r="M67" s="1132">
        <v>13</v>
      </c>
      <c r="N67" s="1133">
        <v>3170</v>
      </c>
    </row>
    <row r="68" spans="2:14" ht="12.75">
      <c r="B68" s="1130" t="s">
        <v>48</v>
      </c>
      <c r="C68" s="1131">
        <v>0</v>
      </c>
      <c r="D68" s="1110">
        <v>0</v>
      </c>
      <c r="E68" s="1131">
        <v>0</v>
      </c>
      <c r="F68" s="1110">
        <v>0</v>
      </c>
      <c r="G68" s="1131">
        <v>0</v>
      </c>
      <c r="H68" s="1110">
        <v>0</v>
      </c>
      <c r="I68" s="1131">
        <v>21</v>
      </c>
      <c r="J68" s="1110">
        <v>1767</v>
      </c>
      <c r="K68" s="1131">
        <v>79</v>
      </c>
      <c r="L68" s="1110">
        <v>27344</v>
      </c>
      <c r="M68" s="1132">
        <v>100</v>
      </c>
      <c r="N68" s="1133">
        <v>29111</v>
      </c>
    </row>
    <row r="69" spans="2:14" ht="12.75">
      <c r="B69" s="1130" t="s">
        <v>50</v>
      </c>
      <c r="C69" s="1131">
        <v>0</v>
      </c>
      <c r="D69" s="1110">
        <v>0</v>
      </c>
      <c r="E69" s="1131">
        <v>0</v>
      </c>
      <c r="F69" s="1110">
        <v>0</v>
      </c>
      <c r="G69" s="1131">
        <v>0</v>
      </c>
      <c r="H69" s="1110">
        <v>0</v>
      </c>
      <c r="I69" s="1131">
        <v>0</v>
      </c>
      <c r="J69" s="1110">
        <v>0</v>
      </c>
      <c r="K69" s="1131">
        <v>0</v>
      </c>
      <c r="L69" s="1110">
        <v>0</v>
      </c>
      <c r="M69" s="1132">
        <v>0</v>
      </c>
      <c r="N69" s="1133">
        <v>0</v>
      </c>
    </row>
    <row r="70" spans="2:14" ht="12.75">
      <c r="B70" s="1130" t="s">
        <v>51</v>
      </c>
      <c r="C70" s="1131">
        <v>0</v>
      </c>
      <c r="D70" s="1110">
        <v>0</v>
      </c>
      <c r="E70" s="1131">
        <v>0</v>
      </c>
      <c r="F70" s="1110">
        <v>0</v>
      </c>
      <c r="G70" s="1131">
        <v>0</v>
      </c>
      <c r="H70" s="1110">
        <v>0</v>
      </c>
      <c r="I70" s="1131">
        <v>0</v>
      </c>
      <c r="J70" s="1110">
        <v>0</v>
      </c>
      <c r="K70" s="1131">
        <v>5</v>
      </c>
      <c r="L70" s="1110">
        <v>5000</v>
      </c>
      <c r="M70" s="1132">
        <v>5</v>
      </c>
      <c r="N70" s="1133">
        <v>5000</v>
      </c>
    </row>
    <row r="71" spans="2:14" ht="12.75">
      <c r="B71" s="1130" t="s">
        <v>53</v>
      </c>
      <c r="C71" s="1131">
        <v>0</v>
      </c>
      <c r="D71" s="1110">
        <v>0</v>
      </c>
      <c r="E71" s="1131">
        <v>0</v>
      </c>
      <c r="F71" s="1110">
        <v>0</v>
      </c>
      <c r="G71" s="1131">
        <v>0</v>
      </c>
      <c r="H71" s="1110">
        <v>0</v>
      </c>
      <c r="I71" s="1131">
        <v>12</v>
      </c>
      <c r="J71" s="1110">
        <v>1140</v>
      </c>
      <c r="K71" s="1131">
        <v>75</v>
      </c>
      <c r="L71" s="1110">
        <v>15730</v>
      </c>
      <c r="M71" s="1132">
        <v>87</v>
      </c>
      <c r="N71" s="1133">
        <v>16870</v>
      </c>
    </row>
    <row r="72" spans="2:14" ht="12.75">
      <c r="B72" s="1130" t="s">
        <v>55</v>
      </c>
      <c r="C72" s="1131">
        <v>0</v>
      </c>
      <c r="D72" s="1110">
        <v>0</v>
      </c>
      <c r="E72" s="1131">
        <v>0</v>
      </c>
      <c r="F72" s="1110">
        <v>0</v>
      </c>
      <c r="G72" s="1131">
        <v>0</v>
      </c>
      <c r="H72" s="1110">
        <v>0</v>
      </c>
      <c r="I72" s="1131">
        <v>0</v>
      </c>
      <c r="J72" s="1110">
        <v>0</v>
      </c>
      <c r="K72" s="1131">
        <v>0</v>
      </c>
      <c r="L72" s="1110">
        <v>0</v>
      </c>
      <c r="M72" s="1132">
        <v>0</v>
      </c>
      <c r="N72" s="1133">
        <v>0</v>
      </c>
    </row>
    <row r="73" spans="2:14" ht="12.75">
      <c r="B73" s="1130" t="s">
        <v>57</v>
      </c>
      <c r="C73" s="1131">
        <v>0</v>
      </c>
      <c r="D73" s="1110">
        <v>0</v>
      </c>
      <c r="E73" s="1131">
        <v>0</v>
      </c>
      <c r="F73" s="1110">
        <v>0</v>
      </c>
      <c r="G73" s="1131">
        <v>0</v>
      </c>
      <c r="H73" s="1110">
        <v>0</v>
      </c>
      <c r="I73" s="1131">
        <v>0</v>
      </c>
      <c r="J73" s="1110">
        <v>0</v>
      </c>
      <c r="K73" s="1131">
        <v>0</v>
      </c>
      <c r="L73" s="1110">
        <v>0</v>
      </c>
      <c r="M73" s="1132">
        <v>0</v>
      </c>
      <c r="N73" s="1133">
        <v>0</v>
      </c>
    </row>
    <row r="74" spans="2:14" ht="12.75">
      <c r="B74" s="1130" t="s">
        <v>58</v>
      </c>
      <c r="C74" s="1131">
        <v>0</v>
      </c>
      <c r="D74" s="1110">
        <v>0</v>
      </c>
      <c r="E74" s="1131">
        <v>0</v>
      </c>
      <c r="F74" s="1110">
        <v>0</v>
      </c>
      <c r="G74" s="1131">
        <v>0</v>
      </c>
      <c r="H74" s="1110">
        <v>0</v>
      </c>
      <c r="I74" s="1131">
        <v>0</v>
      </c>
      <c r="J74" s="1110">
        <v>0</v>
      </c>
      <c r="K74" s="1131">
        <v>1</v>
      </c>
      <c r="L74" s="1110">
        <v>1000</v>
      </c>
      <c r="M74" s="1132">
        <v>1</v>
      </c>
      <c r="N74" s="1133">
        <v>1000</v>
      </c>
    </row>
    <row r="75" spans="2:14" ht="12.75">
      <c r="B75" s="1130" t="s">
        <v>59</v>
      </c>
      <c r="C75" s="1131">
        <v>0</v>
      </c>
      <c r="D75" s="1110">
        <v>0</v>
      </c>
      <c r="E75" s="1131">
        <v>0</v>
      </c>
      <c r="F75" s="1110">
        <v>0</v>
      </c>
      <c r="G75" s="1131">
        <v>3</v>
      </c>
      <c r="H75" s="1110">
        <v>190</v>
      </c>
      <c r="I75" s="1131">
        <v>2</v>
      </c>
      <c r="J75" s="1110">
        <v>200</v>
      </c>
      <c r="K75" s="1131">
        <v>2</v>
      </c>
      <c r="L75" s="1110">
        <v>1150</v>
      </c>
      <c r="M75" s="1132">
        <v>7</v>
      </c>
      <c r="N75" s="1133">
        <v>1540</v>
      </c>
    </row>
    <row r="76" spans="2:14" ht="12.75">
      <c r="B76" s="1130" t="s">
        <v>60</v>
      </c>
      <c r="C76" s="1131">
        <v>0</v>
      </c>
      <c r="D76" s="1110">
        <v>0</v>
      </c>
      <c r="E76" s="1131">
        <v>0</v>
      </c>
      <c r="F76" s="1110">
        <v>0</v>
      </c>
      <c r="G76" s="1131">
        <v>0</v>
      </c>
      <c r="H76" s="1110">
        <v>0</v>
      </c>
      <c r="I76" s="1131">
        <v>0</v>
      </c>
      <c r="J76" s="1110">
        <v>0</v>
      </c>
      <c r="K76" s="1131">
        <v>0</v>
      </c>
      <c r="L76" s="1110">
        <v>0</v>
      </c>
      <c r="M76" s="1132">
        <v>0</v>
      </c>
      <c r="N76" s="1133">
        <v>0</v>
      </c>
    </row>
    <row r="77" spans="2:14" ht="12.75">
      <c r="B77" s="1130" t="s">
        <v>61</v>
      </c>
      <c r="C77" s="1131">
        <v>0</v>
      </c>
      <c r="D77" s="1110">
        <v>0</v>
      </c>
      <c r="E77" s="1131">
        <v>0</v>
      </c>
      <c r="F77" s="1110">
        <v>0</v>
      </c>
      <c r="G77" s="1131">
        <v>0</v>
      </c>
      <c r="H77" s="1110">
        <v>0</v>
      </c>
      <c r="I77" s="1131">
        <v>11</v>
      </c>
      <c r="J77" s="1110">
        <v>951.5</v>
      </c>
      <c r="K77" s="1131">
        <v>39</v>
      </c>
      <c r="L77" s="1110">
        <v>5698.5</v>
      </c>
      <c r="M77" s="1132">
        <v>50</v>
      </c>
      <c r="N77" s="1133">
        <v>6650</v>
      </c>
    </row>
    <row r="78" spans="2:14" ht="12.75">
      <c r="B78" s="1130" t="s">
        <v>63</v>
      </c>
      <c r="C78" s="1131">
        <v>0</v>
      </c>
      <c r="D78" s="1110">
        <v>0</v>
      </c>
      <c r="E78" s="1131">
        <v>0</v>
      </c>
      <c r="F78" s="1110">
        <v>0</v>
      </c>
      <c r="G78" s="1131">
        <v>0</v>
      </c>
      <c r="H78" s="1110">
        <v>0</v>
      </c>
      <c r="I78" s="1131">
        <v>0</v>
      </c>
      <c r="J78" s="1110">
        <v>0</v>
      </c>
      <c r="K78" s="1131">
        <v>0</v>
      </c>
      <c r="L78" s="1110">
        <v>0</v>
      </c>
      <c r="M78" s="1132">
        <v>0</v>
      </c>
      <c r="N78" s="1133">
        <v>0</v>
      </c>
    </row>
    <row r="79" spans="2:14" ht="12.75">
      <c r="B79" s="1130" t="s">
        <v>64</v>
      </c>
      <c r="C79" s="1131">
        <v>0</v>
      </c>
      <c r="D79" s="1110">
        <v>0</v>
      </c>
      <c r="E79" s="1131">
        <v>5</v>
      </c>
      <c r="F79" s="1110">
        <v>100</v>
      </c>
      <c r="G79" s="1131">
        <v>15</v>
      </c>
      <c r="H79" s="1110">
        <v>630</v>
      </c>
      <c r="I79" s="1131">
        <v>6</v>
      </c>
      <c r="J79" s="1110">
        <v>510</v>
      </c>
      <c r="K79" s="1131">
        <v>9</v>
      </c>
      <c r="L79" s="1110">
        <v>2400</v>
      </c>
      <c r="M79" s="1132">
        <v>35</v>
      </c>
      <c r="N79" s="1133">
        <v>3640</v>
      </c>
    </row>
    <row r="80" spans="2:14" ht="12.75">
      <c r="B80" s="1130" t="s">
        <v>65</v>
      </c>
      <c r="C80" s="1131">
        <v>0</v>
      </c>
      <c r="D80" s="1110">
        <v>0</v>
      </c>
      <c r="E80" s="1131">
        <v>0</v>
      </c>
      <c r="F80" s="1110">
        <v>0</v>
      </c>
      <c r="G80" s="1131">
        <v>0</v>
      </c>
      <c r="H80" s="1110">
        <v>0</v>
      </c>
      <c r="I80" s="1131">
        <v>0</v>
      </c>
      <c r="J80" s="1110">
        <v>0</v>
      </c>
      <c r="K80" s="1131">
        <v>3</v>
      </c>
      <c r="L80" s="1110">
        <v>1250</v>
      </c>
      <c r="M80" s="1132">
        <v>3</v>
      </c>
      <c r="N80" s="1133">
        <v>1250</v>
      </c>
    </row>
    <row r="81" spans="2:14" ht="12.75">
      <c r="B81" s="1130" t="s">
        <v>66</v>
      </c>
      <c r="C81" s="1131">
        <v>0</v>
      </c>
      <c r="D81" s="1110">
        <v>0</v>
      </c>
      <c r="E81" s="1131">
        <v>0</v>
      </c>
      <c r="F81" s="1110">
        <v>0</v>
      </c>
      <c r="G81" s="1131">
        <v>0</v>
      </c>
      <c r="H81" s="1110">
        <v>0</v>
      </c>
      <c r="I81" s="1131">
        <v>0</v>
      </c>
      <c r="J81" s="1110">
        <v>0</v>
      </c>
      <c r="K81" s="1131">
        <v>5</v>
      </c>
      <c r="L81" s="1110">
        <v>3000</v>
      </c>
      <c r="M81" s="1132">
        <v>5</v>
      </c>
      <c r="N81" s="1133">
        <v>3000</v>
      </c>
    </row>
    <row r="82" spans="2:14" ht="12.75">
      <c r="B82" s="1130" t="s">
        <v>67</v>
      </c>
      <c r="C82" s="1131">
        <v>0</v>
      </c>
      <c r="D82" s="1110">
        <v>0</v>
      </c>
      <c r="E82" s="1131">
        <v>0</v>
      </c>
      <c r="F82" s="1110">
        <v>0</v>
      </c>
      <c r="G82" s="1131">
        <v>0</v>
      </c>
      <c r="H82" s="1110">
        <v>0</v>
      </c>
      <c r="I82" s="1131">
        <v>0</v>
      </c>
      <c r="J82" s="1110">
        <v>0</v>
      </c>
      <c r="K82" s="1131">
        <v>0</v>
      </c>
      <c r="L82" s="1110">
        <v>0</v>
      </c>
      <c r="M82" s="1132">
        <v>0</v>
      </c>
      <c r="N82" s="1133">
        <v>0</v>
      </c>
    </row>
    <row r="83" spans="2:14" ht="12.75">
      <c r="B83" s="1130" t="s">
        <v>68</v>
      </c>
      <c r="C83" s="1131">
        <v>0</v>
      </c>
      <c r="D83" s="1110">
        <v>0</v>
      </c>
      <c r="E83" s="1131">
        <v>0</v>
      </c>
      <c r="F83" s="1110">
        <v>0</v>
      </c>
      <c r="G83" s="1131">
        <v>0</v>
      </c>
      <c r="H83" s="1110">
        <v>0</v>
      </c>
      <c r="I83" s="1131">
        <v>0</v>
      </c>
      <c r="J83" s="1110">
        <v>0</v>
      </c>
      <c r="K83" s="1131">
        <v>0</v>
      </c>
      <c r="L83" s="1110">
        <v>0</v>
      </c>
      <c r="M83" s="1132">
        <v>0</v>
      </c>
      <c r="N83" s="1133">
        <v>0</v>
      </c>
    </row>
    <row r="84" spans="2:14" ht="13.5" thickBot="1">
      <c r="B84" s="1134" t="s">
        <v>69</v>
      </c>
      <c r="C84" s="1131">
        <v>0</v>
      </c>
      <c r="D84" s="1110">
        <v>0</v>
      </c>
      <c r="E84" s="1131">
        <v>0</v>
      </c>
      <c r="F84" s="1110">
        <v>0</v>
      </c>
      <c r="G84" s="1131">
        <v>0</v>
      </c>
      <c r="H84" s="1110">
        <v>0</v>
      </c>
      <c r="I84" s="1131">
        <v>0</v>
      </c>
      <c r="J84" s="1110">
        <v>0</v>
      </c>
      <c r="K84" s="1131">
        <v>8</v>
      </c>
      <c r="L84" s="1110">
        <v>4000</v>
      </c>
      <c r="M84" s="1132">
        <v>8</v>
      </c>
      <c r="N84" s="1133">
        <v>4000</v>
      </c>
    </row>
    <row r="85" spans="2:14" ht="13.5" thickBot="1">
      <c r="B85" s="1135" t="s">
        <v>62</v>
      </c>
      <c r="C85" s="1136">
        <v>0</v>
      </c>
      <c r="D85" s="1111">
        <v>0</v>
      </c>
      <c r="E85" s="1136">
        <v>7</v>
      </c>
      <c r="F85" s="1111">
        <v>140</v>
      </c>
      <c r="G85" s="1136">
        <v>735</v>
      </c>
      <c r="H85" s="1111">
        <v>35270</v>
      </c>
      <c r="I85" s="1136">
        <v>398</v>
      </c>
      <c r="J85" s="1111">
        <v>38738.5</v>
      </c>
      <c r="K85" s="1136">
        <v>703</v>
      </c>
      <c r="L85" s="1111">
        <v>241102.5</v>
      </c>
      <c r="M85" s="1136">
        <v>1843</v>
      </c>
      <c r="N85" s="1137">
        <v>315251</v>
      </c>
    </row>
    <row r="86" ht="13.5">
      <c r="B86" s="450" t="s">
        <v>202</v>
      </c>
    </row>
    <row r="87" ht="12.75">
      <c r="B87" s="1112"/>
    </row>
    <row r="88" ht="12.75">
      <c r="B88" s="1112"/>
    </row>
    <row r="89" ht="12.75">
      <c r="B89" s="1112"/>
    </row>
    <row r="90" ht="12.75">
      <c r="B90" s="1112"/>
    </row>
    <row r="91" ht="12.75">
      <c r="B91" s="1112"/>
    </row>
    <row r="92" ht="12.75">
      <c r="B92" s="1112"/>
    </row>
    <row r="93" ht="18">
      <c r="B93" s="1147" t="s">
        <v>211</v>
      </c>
    </row>
    <row r="94" ht="13.5" thickBot="1">
      <c r="H94" s="1484" t="s">
        <v>70</v>
      </c>
    </row>
    <row r="95" spans="2:10" ht="14.25">
      <c r="B95" s="1128" t="s">
        <v>4</v>
      </c>
      <c r="C95" s="1420" t="s">
        <v>161</v>
      </c>
      <c r="D95" s="1421"/>
      <c r="E95" s="1422" t="s">
        <v>162</v>
      </c>
      <c r="F95" s="1423"/>
      <c r="G95" s="1422" t="s">
        <v>163</v>
      </c>
      <c r="H95" s="1423"/>
      <c r="I95" s="1424" t="s">
        <v>62</v>
      </c>
      <c r="J95" s="1425"/>
    </row>
    <row r="96" spans="2:10" ht="12.75">
      <c r="B96" s="1129"/>
      <c r="C96" s="1108" t="s">
        <v>13</v>
      </c>
      <c r="D96" s="1109" t="s">
        <v>75</v>
      </c>
      <c r="E96" s="1108" t="s">
        <v>13</v>
      </c>
      <c r="F96" s="1109" t="s">
        <v>75</v>
      </c>
      <c r="G96" s="1108" t="s">
        <v>13</v>
      </c>
      <c r="H96" s="1109" t="s">
        <v>75</v>
      </c>
      <c r="I96" s="1108" t="s">
        <v>13</v>
      </c>
      <c r="J96" s="1109" t="s">
        <v>75</v>
      </c>
    </row>
    <row r="97" spans="2:10" ht="15">
      <c r="B97" s="1130" t="s">
        <v>16</v>
      </c>
      <c r="C97" s="1131">
        <v>39</v>
      </c>
      <c r="D97" s="1110">
        <v>16780</v>
      </c>
      <c r="E97" s="1131">
        <v>9</v>
      </c>
      <c r="F97" s="1110">
        <v>4600</v>
      </c>
      <c r="G97" s="1131">
        <v>8</v>
      </c>
      <c r="H97" s="1110">
        <v>4700</v>
      </c>
      <c r="I97" s="1150">
        <v>56</v>
      </c>
      <c r="J97" s="1151">
        <v>26080</v>
      </c>
    </row>
    <row r="98" spans="2:10" ht="12.75">
      <c r="B98" s="1130" t="s">
        <v>18</v>
      </c>
      <c r="C98" s="1131">
        <v>14</v>
      </c>
      <c r="D98" s="1110">
        <v>6550</v>
      </c>
      <c r="E98" s="1131">
        <v>36</v>
      </c>
      <c r="F98" s="1110">
        <v>12220</v>
      </c>
      <c r="G98" s="1131">
        <v>0</v>
      </c>
      <c r="H98" s="1110">
        <v>0</v>
      </c>
      <c r="I98" s="1132">
        <v>50</v>
      </c>
      <c r="J98" s="1133">
        <v>18770</v>
      </c>
    </row>
    <row r="99" spans="2:10" ht="12.75">
      <c r="B99" s="1130" t="s">
        <v>20</v>
      </c>
      <c r="C99" s="1131">
        <v>0</v>
      </c>
      <c r="D99" s="1110">
        <v>0</v>
      </c>
      <c r="E99" s="1131">
        <v>0</v>
      </c>
      <c r="F99" s="1110">
        <v>0</v>
      </c>
      <c r="G99" s="1131">
        <v>0</v>
      </c>
      <c r="H99" s="1110">
        <v>0</v>
      </c>
      <c r="I99" s="1132">
        <v>0</v>
      </c>
      <c r="J99" s="1133">
        <v>0</v>
      </c>
    </row>
    <row r="100" spans="2:10" ht="12.75">
      <c r="B100" s="1130" t="s">
        <v>22</v>
      </c>
      <c r="C100" s="1131">
        <v>0</v>
      </c>
      <c r="D100" s="1110">
        <v>0</v>
      </c>
      <c r="E100" s="1131">
        <v>0</v>
      </c>
      <c r="F100" s="1110">
        <v>0</v>
      </c>
      <c r="G100" s="1131">
        <v>0</v>
      </c>
      <c r="H100" s="1110">
        <v>0</v>
      </c>
      <c r="I100" s="1132">
        <v>0</v>
      </c>
      <c r="J100" s="1133">
        <v>0</v>
      </c>
    </row>
    <row r="101" spans="2:10" ht="12.75">
      <c r="B101" s="1130" t="s">
        <v>24</v>
      </c>
      <c r="C101" s="1131">
        <v>47</v>
      </c>
      <c r="D101" s="1110">
        <v>11080</v>
      </c>
      <c r="E101" s="1131">
        <v>24</v>
      </c>
      <c r="F101" s="1110">
        <v>3500</v>
      </c>
      <c r="G101" s="1131">
        <v>1</v>
      </c>
      <c r="H101" s="1110">
        <v>1000</v>
      </c>
      <c r="I101" s="1132">
        <v>72</v>
      </c>
      <c r="J101" s="1133">
        <v>15580</v>
      </c>
    </row>
    <row r="102" spans="2:10" ht="12.75">
      <c r="B102" s="1130" t="s">
        <v>26</v>
      </c>
      <c r="C102" s="1131">
        <v>28</v>
      </c>
      <c r="D102" s="1110">
        <v>3240</v>
      </c>
      <c r="E102" s="1131">
        <v>6</v>
      </c>
      <c r="F102" s="1110">
        <v>570</v>
      </c>
      <c r="G102" s="1131">
        <v>18</v>
      </c>
      <c r="H102" s="1110">
        <v>4360</v>
      </c>
      <c r="I102" s="1132">
        <v>52</v>
      </c>
      <c r="J102" s="1133">
        <v>8170</v>
      </c>
    </row>
    <row r="103" spans="2:10" ht="12.75">
      <c r="B103" s="1130" t="s">
        <v>27</v>
      </c>
      <c r="C103" s="1131">
        <v>0</v>
      </c>
      <c r="D103" s="1110">
        <v>0</v>
      </c>
      <c r="E103" s="1131">
        <v>0</v>
      </c>
      <c r="F103" s="1110">
        <v>0</v>
      </c>
      <c r="G103" s="1131">
        <v>0</v>
      </c>
      <c r="H103" s="1110">
        <v>0</v>
      </c>
      <c r="I103" s="1132">
        <v>0</v>
      </c>
      <c r="J103" s="1133">
        <v>0</v>
      </c>
    </row>
    <row r="104" spans="2:10" ht="12.75">
      <c r="B104" s="1130" t="s">
        <v>29</v>
      </c>
      <c r="C104" s="1131">
        <v>0</v>
      </c>
      <c r="D104" s="1110">
        <v>0</v>
      </c>
      <c r="E104" s="1131">
        <v>0</v>
      </c>
      <c r="F104" s="1110">
        <v>0</v>
      </c>
      <c r="G104" s="1131">
        <v>0</v>
      </c>
      <c r="H104" s="1110">
        <v>0</v>
      </c>
      <c r="I104" s="1132">
        <v>0</v>
      </c>
      <c r="J104" s="1133">
        <v>0</v>
      </c>
    </row>
    <row r="105" spans="2:10" ht="12.75">
      <c r="B105" s="1130" t="s">
        <v>30</v>
      </c>
      <c r="C105" s="1131">
        <v>1</v>
      </c>
      <c r="D105" s="1110">
        <v>150</v>
      </c>
      <c r="E105" s="1131">
        <v>0</v>
      </c>
      <c r="F105" s="1110">
        <v>0</v>
      </c>
      <c r="G105" s="1131">
        <v>0</v>
      </c>
      <c r="H105" s="1110">
        <v>0</v>
      </c>
      <c r="I105" s="1132">
        <v>1</v>
      </c>
      <c r="J105" s="1133">
        <v>150</v>
      </c>
    </row>
    <row r="106" spans="2:10" ht="12.75">
      <c r="B106" s="1130" t="s">
        <v>32</v>
      </c>
      <c r="C106" s="1131">
        <v>5</v>
      </c>
      <c r="D106" s="1110">
        <v>2300</v>
      </c>
      <c r="E106" s="1131">
        <v>2</v>
      </c>
      <c r="F106" s="1110">
        <v>250</v>
      </c>
      <c r="G106" s="1131">
        <v>0</v>
      </c>
      <c r="H106" s="1110">
        <v>0</v>
      </c>
      <c r="I106" s="1132">
        <v>7</v>
      </c>
      <c r="J106" s="1133">
        <v>2550</v>
      </c>
    </row>
    <row r="107" spans="2:10" ht="12.75">
      <c r="B107" s="1130" t="s">
        <v>33</v>
      </c>
      <c r="C107" s="1131">
        <v>0</v>
      </c>
      <c r="D107" s="1110">
        <v>0</v>
      </c>
      <c r="E107" s="1131">
        <v>0</v>
      </c>
      <c r="F107" s="1110">
        <v>0</v>
      </c>
      <c r="G107" s="1131">
        <v>0</v>
      </c>
      <c r="H107" s="1110">
        <v>0</v>
      </c>
      <c r="I107" s="1132">
        <v>0</v>
      </c>
      <c r="J107" s="1133">
        <v>0</v>
      </c>
    </row>
    <row r="108" spans="2:10" ht="12.75">
      <c r="B108" s="1130" t="s">
        <v>35</v>
      </c>
      <c r="C108" s="1131">
        <v>8</v>
      </c>
      <c r="D108" s="1110">
        <v>5300</v>
      </c>
      <c r="E108" s="1131">
        <v>5</v>
      </c>
      <c r="F108" s="1110">
        <v>3400</v>
      </c>
      <c r="G108" s="1131">
        <v>0</v>
      </c>
      <c r="H108" s="1110">
        <v>0</v>
      </c>
      <c r="I108" s="1132">
        <v>13</v>
      </c>
      <c r="J108" s="1133">
        <v>8700</v>
      </c>
    </row>
    <row r="109" spans="2:10" ht="12.75">
      <c r="B109" s="1130" t="s">
        <v>36</v>
      </c>
      <c r="C109" s="1131">
        <v>520</v>
      </c>
      <c r="D109" s="1110">
        <v>41040</v>
      </c>
      <c r="E109" s="1131">
        <v>519</v>
      </c>
      <c r="F109" s="1110">
        <v>38420</v>
      </c>
      <c r="G109" s="1131">
        <v>17</v>
      </c>
      <c r="H109" s="1110">
        <v>6350</v>
      </c>
      <c r="I109" s="1132">
        <v>1056</v>
      </c>
      <c r="J109" s="1133">
        <v>85810</v>
      </c>
    </row>
    <row r="110" spans="2:10" ht="12.75">
      <c r="B110" s="1130" t="s">
        <v>37</v>
      </c>
      <c r="C110" s="1131">
        <v>0</v>
      </c>
      <c r="D110" s="1110">
        <v>0</v>
      </c>
      <c r="E110" s="1131">
        <v>0</v>
      </c>
      <c r="F110" s="1110">
        <v>0</v>
      </c>
      <c r="G110" s="1131">
        <v>0</v>
      </c>
      <c r="H110" s="1110">
        <v>0</v>
      </c>
      <c r="I110" s="1132">
        <v>0</v>
      </c>
      <c r="J110" s="1133">
        <v>0</v>
      </c>
    </row>
    <row r="111" spans="2:10" ht="12.75">
      <c r="B111" s="1130" t="s">
        <v>38</v>
      </c>
      <c r="C111" s="1131">
        <v>24</v>
      </c>
      <c r="D111" s="1110">
        <v>6670</v>
      </c>
      <c r="E111" s="1131">
        <v>11</v>
      </c>
      <c r="F111" s="1110">
        <v>2530</v>
      </c>
      <c r="G111" s="1131">
        <v>7</v>
      </c>
      <c r="H111" s="1110">
        <v>14060</v>
      </c>
      <c r="I111" s="1132">
        <v>42</v>
      </c>
      <c r="J111" s="1133">
        <v>23260</v>
      </c>
    </row>
    <row r="112" spans="2:10" ht="12.75">
      <c r="B112" s="1130" t="s">
        <v>40</v>
      </c>
      <c r="C112" s="1131">
        <v>18</v>
      </c>
      <c r="D112" s="1110">
        <v>3990</v>
      </c>
      <c r="E112" s="1131">
        <v>5</v>
      </c>
      <c r="F112" s="1110">
        <v>1200</v>
      </c>
      <c r="G112" s="1131">
        <v>0</v>
      </c>
      <c r="H112" s="1110">
        <v>0</v>
      </c>
      <c r="I112" s="1132">
        <v>23</v>
      </c>
      <c r="J112" s="1133">
        <v>5190</v>
      </c>
    </row>
    <row r="113" spans="2:10" ht="12.75">
      <c r="B113" s="1130" t="s">
        <v>42</v>
      </c>
      <c r="C113" s="1131">
        <v>70</v>
      </c>
      <c r="D113" s="1110">
        <v>19190</v>
      </c>
      <c r="E113" s="1131">
        <v>82</v>
      </c>
      <c r="F113" s="1110">
        <v>23670</v>
      </c>
      <c r="G113" s="1131">
        <v>0</v>
      </c>
      <c r="H113" s="1110">
        <v>0</v>
      </c>
      <c r="I113" s="1132">
        <v>152</v>
      </c>
      <c r="J113" s="1133">
        <v>42860</v>
      </c>
    </row>
    <row r="114" spans="2:10" ht="12.75">
      <c r="B114" s="1130" t="s">
        <v>43</v>
      </c>
      <c r="C114" s="1131">
        <v>2</v>
      </c>
      <c r="D114" s="1110">
        <v>1000</v>
      </c>
      <c r="E114" s="1131">
        <v>1</v>
      </c>
      <c r="F114" s="1110">
        <v>400</v>
      </c>
      <c r="G114" s="1131">
        <v>0</v>
      </c>
      <c r="H114" s="1110">
        <v>0</v>
      </c>
      <c r="I114" s="1132">
        <v>3</v>
      </c>
      <c r="J114" s="1133">
        <v>1400</v>
      </c>
    </row>
    <row r="115" spans="2:10" ht="12.75">
      <c r="B115" s="1130" t="s">
        <v>44</v>
      </c>
      <c r="C115" s="1131">
        <v>1</v>
      </c>
      <c r="D115" s="1110">
        <v>500</v>
      </c>
      <c r="E115" s="1131">
        <v>1</v>
      </c>
      <c r="F115" s="1110">
        <v>1000</v>
      </c>
      <c r="G115" s="1131">
        <v>0</v>
      </c>
      <c r="H115" s="1110">
        <v>0</v>
      </c>
      <c r="I115" s="1132">
        <v>2</v>
      </c>
      <c r="J115" s="1133">
        <v>1500</v>
      </c>
    </row>
    <row r="116" spans="2:10" ht="12.75">
      <c r="B116" s="1130" t="s">
        <v>46</v>
      </c>
      <c r="C116" s="1131">
        <v>12</v>
      </c>
      <c r="D116" s="1110">
        <v>2970</v>
      </c>
      <c r="E116" s="1131">
        <v>1</v>
      </c>
      <c r="F116" s="1110">
        <v>200</v>
      </c>
      <c r="G116" s="1131">
        <v>0</v>
      </c>
      <c r="H116" s="1110">
        <v>0</v>
      </c>
      <c r="I116" s="1132">
        <v>13</v>
      </c>
      <c r="J116" s="1133">
        <v>3170</v>
      </c>
    </row>
    <row r="117" spans="2:10" ht="12.75">
      <c r="B117" s="1130" t="s">
        <v>48</v>
      </c>
      <c r="C117" s="1131">
        <v>96</v>
      </c>
      <c r="D117" s="1110">
        <v>26971</v>
      </c>
      <c r="E117" s="1131">
        <v>4</v>
      </c>
      <c r="F117" s="1110">
        <v>2140</v>
      </c>
      <c r="G117" s="1131">
        <v>0</v>
      </c>
      <c r="H117" s="1110">
        <v>0</v>
      </c>
      <c r="I117" s="1132">
        <v>100</v>
      </c>
      <c r="J117" s="1133">
        <v>29111</v>
      </c>
    </row>
    <row r="118" spans="2:10" ht="12.75">
      <c r="B118" s="1130" t="s">
        <v>50</v>
      </c>
      <c r="C118" s="1131">
        <v>0</v>
      </c>
      <c r="D118" s="1110">
        <v>0</v>
      </c>
      <c r="E118" s="1131">
        <v>0</v>
      </c>
      <c r="F118" s="1110">
        <v>0</v>
      </c>
      <c r="G118" s="1131">
        <v>0</v>
      </c>
      <c r="H118" s="1110">
        <v>0</v>
      </c>
      <c r="I118" s="1132">
        <v>0</v>
      </c>
      <c r="J118" s="1133">
        <v>0</v>
      </c>
    </row>
    <row r="119" spans="2:10" ht="12.75">
      <c r="B119" s="1130" t="s">
        <v>51</v>
      </c>
      <c r="C119" s="1131">
        <v>4</v>
      </c>
      <c r="D119" s="1110">
        <v>4000</v>
      </c>
      <c r="E119" s="1131">
        <v>1</v>
      </c>
      <c r="F119" s="1110">
        <v>1000</v>
      </c>
      <c r="G119" s="1131">
        <v>0</v>
      </c>
      <c r="H119" s="1110">
        <v>0</v>
      </c>
      <c r="I119" s="1132">
        <v>5</v>
      </c>
      <c r="J119" s="1133">
        <v>5000</v>
      </c>
    </row>
    <row r="120" spans="2:10" ht="12.75">
      <c r="B120" s="1130" t="s">
        <v>53</v>
      </c>
      <c r="C120" s="1131">
        <v>48</v>
      </c>
      <c r="D120" s="1110">
        <v>9390</v>
      </c>
      <c r="E120" s="1131">
        <v>39</v>
      </c>
      <c r="F120" s="1110">
        <v>7480</v>
      </c>
      <c r="G120" s="1131">
        <v>0</v>
      </c>
      <c r="H120" s="1110">
        <v>0</v>
      </c>
      <c r="I120" s="1132">
        <v>87</v>
      </c>
      <c r="J120" s="1133">
        <v>16870</v>
      </c>
    </row>
    <row r="121" spans="2:10" ht="12.75">
      <c r="B121" s="1130" t="s">
        <v>55</v>
      </c>
      <c r="C121" s="1131">
        <v>0</v>
      </c>
      <c r="D121" s="1110">
        <v>0</v>
      </c>
      <c r="E121" s="1131">
        <v>0</v>
      </c>
      <c r="F121" s="1110">
        <v>0</v>
      </c>
      <c r="G121" s="1131">
        <v>0</v>
      </c>
      <c r="H121" s="1110">
        <v>0</v>
      </c>
      <c r="I121" s="1132">
        <v>0</v>
      </c>
      <c r="J121" s="1133">
        <v>0</v>
      </c>
    </row>
    <row r="122" spans="2:10" ht="12.75">
      <c r="B122" s="1130" t="s">
        <v>57</v>
      </c>
      <c r="C122" s="1131">
        <v>0</v>
      </c>
      <c r="D122" s="1110">
        <v>0</v>
      </c>
      <c r="E122" s="1131">
        <v>0</v>
      </c>
      <c r="F122" s="1110">
        <v>0</v>
      </c>
      <c r="G122" s="1131">
        <v>0</v>
      </c>
      <c r="H122" s="1110">
        <v>0</v>
      </c>
      <c r="I122" s="1132">
        <v>0</v>
      </c>
      <c r="J122" s="1133">
        <v>0</v>
      </c>
    </row>
    <row r="123" spans="2:10" ht="12.75">
      <c r="B123" s="1130" t="s">
        <v>58</v>
      </c>
      <c r="C123" s="1131">
        <v>1</v>
      </c>
      <c r="D123" s="1110">
        <v>1000</v>
      </c>
      <c r="E123" s="1131">
        <v>0</v>
      </c>
      <c r="F123" s="1110">
        <v>0</v>
      </c>
      <c r="G123" s="1131">
        <v>0</v>
      </c>
      <c r="H123" s="1110">
        <v>0</v>
      </c>
      <c r="I123" s="1132">
        <v>1</v>
      </c>
      <c r="J123" s="1133">
        <v>1000</v>
      </c>
    </row>
    <row r="124" spans="2:10" ht="12.75">
      <c r="B124" s="1130" t="s">
        <v>59</v>
      </c>
      <c r="C124" s="1131">
        <v>6</v>
      </c>
      <c r="D124" s="1110">
        <v>1490</v>
      </c>
      <c r="E124" s="1131">
        <v>1</v>
      </c>
      <c r="F124" s="1110">
        <v>50</v>
      </c>
      <c r="G124" s="1131">
        <v>0</v>
      </c>
      <c r="H124" s="1110">
        <v>0</v>
      </c>
      <c r="I124" s="1132">
        <v>7</v>
      </c>
      <c r="J124" s="1133">
        <v>1540</v>
      </c>
    </row>
    <row r="125" spans="2:10" ht="12.75">
      <c r="B125" s="1130" t="s">
        <v>60</v>
      </c>
      <c r="C125" s="1131">
        <v>0</v>
      </c>
      <c r="D125" s="1110">
        <v>0</v>
      </c>
      <c r="E125" s="1131">
        <v>0</v>
      </c>
      <c r="F125" s="1110">
        <v>0</v>
      </c>
      <c r="G125" s="1131">
        <v>0</v>
      </c>
      <c r="H125" s="1110">
        <v>0</v>
      </c>
      <c r="I125" s="1132">
        <v>0</v>
      </c>
      <c r="J125" s="1133">
        <v>0</v>
      </c>
    </row>
    <row r="126" spans="2:10" ht="12.75">
      <c r="B126" s="1130" t="s">
        <v>61</v>
      </c>
      <c r="C126" s="1131">
        <v>21</v>
      </c>
      <c r="D126" s="1110">
        <v>3016.6</v>
      </c>
      <c r="E126" s="1131">
        <v>29</v>
      </c>
      <c r="F126" s="1110">
        <v>3633.4</v>
      </c>
      <c r="G126" s="1131">
        <v>0</v>
      </c>
      <c r="H126" s="1110">
        <v>0</v>
      </c>
      <c r="I126" s="1132">
        <v>50</v>
      </c>
      <c r="J126" s="1133">
        <v>6650</v>
      </c>
    </row>
    <row r="127" spans="2:10" ht="12.75">
      <c r="B127" s="1130" t="s">
        <v>63</v>
      </c>
      <c r="C127" s="1131">
        <v>0</v>
      </c>
      <c r="D127" s="1110">
        <v>0</v>
      </c>
      <c r="E127" s="1131">
        <v>0</v>
      </c>
      <c r="F127" s="1110">
        <v>0</v>
      </c>
      <c r="G127" s="1131">
        <v>0</v>
      </c>
      <c r="H127" s="1110">
        <v>0</v>
      </c>
      <c r="I127" s="1132">
        <v>0</v>
      </c>
      <c r="J127" s="1133">
        <v>0</v>
      </c>
    </row>
    <row r="128" spans="2:10" ht="12.75">
      <c r="B128" s="1130" t="s">
        <v>64</v>
      </c>
      <c r="C128" s="1131">
        <v>30</v>
      </c>
      <c r="D128" s="1110">
        <v>2920</v>
      </c>
      <c r="E128" s="1131">
        <v>5</v>
      </c>
      <c r="F128" s="1110">
        <v>720</v>
      </c>
      <c r="G128" s="1131">
        <v>0</v>
      </c>
      <c r="H128" s="1110">
        <v>0</v>
      </c>
      <c r="I128" s="1132">
        <v>35</v>
      </c>
      <c r="J128" s="1133">
        <v>3640</v>
      </c>
    </row>
    <row r="129" spans="2:10" ht="12.75">
      <c r="B129" s="1130" t="s">
        <v>65</v>
      </c>
      <c r="C129" s="1131">
        <v>2</v>
      </c>
      <c r="D129" s="1110">
        <v>850</v>
      </c>
      <c r="E129" s="1131">
        <v>1</v>
      </c>
      <c r="F129" s="1110">
        <v>400</v>
      </c>
      <c r="G129" s="1131">
        <v>0</v>
      </c>
      <c r="H129" s="1110">
        <v>0</v>
      </c>
      <c r="I129" s="1132">
        <v>3</v>
      </c>
      <c r="J129" s="1133">
        <v>1250</v>
      </c>
    </row>
    <row r="130" spans="2:10" ht="12.75">
      <c r="B130" s="1130" t="s">
        <v>66</v>
      </c>
      <c r="C130" s="1131">
        <v>3</v>
      </c>
      <c r="D130" s="1110">
        <v>2200</v>
      </c>
      <c r="E130" s="1131">
        <v>2</v>
      </c>
      <c r="F130" s="1110">
        <v>800</v>
      </c>
      <c r="G130" s="1131">
        <v>0</v>
      </c>
      <c r="H130" s="1110">
        <v>0</v>
      </c>
      <c r="I130" s="1132">
        <v>5</v>
      </c>
      <c r="J130" s="1133">
        <v>3000</v>
      </c>
    </row>
    <row r="131" spans="2:10" ht="12.75">
      <c r="B131" s="1130" t="s">
        <v>67</v>
      </c>
      <c r="C131" s="1131">
        <v>0</v>
      </c>
      <c r="D131" s="1110">
        <v>0</v>
      </c>
      <c r="E131" s="1131">
        <v>0</v>
      </c>
      <c r="F131" s="1110">
        <v>0</v>
      </c>
      <c r="G131" s="1131">
        <v>0</v>
      </c>
      <c r="H131" s="1110">
        <v>0</v>
      </c>
      <c r="I131" s="1132">
        <v>0</v>
      </c>
      <c r="J131" s="1133">
        <v>0</v>
      </c>
    </row>
    <row r="132" spans="2:10" ht="12.75">
      <c r="B132" s="1130" t="s">
        <v>68</v>
      </c>
      <c r="C132" s="1131">
        <v>0</v>
      </c>
      <c r="D132" s="1110">
        <v>0</v>
      </c>
      <c r="E132" s="1131">
        <v>0</v>
      </c>
      <c r="F132" s="1110">
        <v>0</v>
      </c>
      <c r="G132" s="1131">
        <v>0</v>
      </c>
      <c r="H132" s="1110">
        <v>0</v>
      </c>
      <c r="I132" s="1132">
        <v>0</v>
      </c>
      <c r="J132" s="1133">
        <v>0</v>
      </c>
    </row>
    <row r="133" spans="2:10" ht="13.5" thickBot="1">
      <c r="B133" s="1134" t="s">
        <v>69</v>
      </c>
      <c r="C133" s="1131">
        <v>8</v>
      </c>
      <c r="D133" s="1110">
        <v>4000</v>
      </c>
      <c r="E133" s="1131">
        <v>0</v>
      </c>
      <c r="F133" s="1110">
        <v>0</v>
      </c>
      <c r="G133" s="1131">
        <v>0</v>
      </c>
      <c r="H133" s="1110">
        <v>0</v>
      </c>
      <c r="I133" s="1132">
        <v>8</v>
      </c>
      <c r="J133" s="1133">
        <v>4000</v>
      </c>
    </row>
    <row r="134" spans="2:10" ht="13.5" thickBot="1">
      <c r="B134" s="1135" t="s">
        <v>62</v>
      </c>
      <c r="C134" s="1136">
        <v>1008</v>
      </c>
      <c r="D134" s="1111">
        <v>176597.6</v>
      </c>
      <c r="E134" s="1136">
        <v>784</v>
      </c>
      <c r="F134" s="1111">
        <v>108183.4</v>
      </c>
      <c r="G134" s="1136">
        <v>51</v>
      </c>
      <c r="H134" s="1111">
        <v>30470</v>
      </c>
      <c r="I134" s="1136">
        <v>1843</v>
      </c>
      <c r="J134" s="1137">
        <v>315251</v>
      </c>
    </row>
    <row r="135" ht="13.5">
      <c r="B135" s="450" t="s">
        <v>202</v>
      </c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2" spans="2:13" ht="19.5" thickBot="1">
      <c r="B142" s="2" t="s">
        <v>184</v>
      </c>
      <c r="C142" s="1152"/>
      <c r="D142" s="1152"/>
      <c r="E142" s="1152"/>
      <c r="F142" s="1152"/>
      <c r="G142" s="1152"/>
      <c r="H142" s="1152"/>
      <c r="I142" s="1152"/>
      <c r="J142" s="1152"/>
      <c r="M142" s="1485" t="s">
        <v>0</v>
      </c>
    </row>
    <row r="143" spans="2:14" ht="17.25" thickTop="1">
      <c r="B143" s="1153"/>
      <c r="C143" s="1154" t="s">
        <v>109</v>
      </c>
      <c r="D143" s="1155"/>
      <c r="E143" s="1154" t="s">
        <v>110</v>
      </c>
      <c r="F143" s="1156"/>
      <c r="G143" s="1157" t="s">
        <v>84</v>
      </c>
      <c r="H143" s="1156"/>
      <c r="I143" s="1157" t="s">
        <v>85</v>
      </c>
      <c r="J143" s="1156"/>
      <c r="K143" s="1157" t="s">
        <v>86</v>
      </c>
      <c r="L143" s="1158"/>
      <c r="M143" s="1157" t="s">
        <v>87</v>
      </c>
      <c r="N143" s="1159"/>
    </row>
    <row r="144" spans="2:14" ht="15.75" thickBot="1">
      <c r="B144" s="1160" t="s">
        <v>5</v>
      </c>
      <c r="C144" s="1161" t="s">
        <v>13</v>
      </c>
      <c r="D144" s="1162" t="s">
        <v>14</v>
      </c>
      <c r="E144" s="1163" t="s">
        <v>13</v>
      </c>
      <c r="F144" s="1164" t="s">
        <v>14</v>
      </c>
      <c r="G144" s="1165" t="s">
        <v>13</v>
      </c>
      <c r="H144" s="1166" t="s">
        <v>14</v>
      </c>
      <c r="I144" s="1161" t="s">
        <v>13</v>
      </c>
      <c r="J144" s="1165" t="s">
        <v>14</v>
      </c>
      <c r="K144" s="1161" t="s">
        <v>13</v>
      </c>
      <c r="L144" s="1165" t="s">
        <v>14</v>
      </c>
      <c r="M144" s="1167" t="s">
        <v>13</v>
      </c>
      <c r="N144" s="1168" t="s">
        <v>14</v>
      </c>
    </row>
    <row r="145" spans="2:14" ht="17.25" thickTop="1">
      <c r="B145" s="1169" t="s">
        <v>15</v>
      </c>
      <c r="C145" s="1170"/>
      <c r="D145" s="1171"/>
      <c r="E145" s="1172"/>
      <c r="F145" s="1173"/>
      <c r="G145" s="1172"/>
      <c r="H145" s="1174"/>
      <c r="I145" s="1172"/>
      <c r="J145" s="1171"/>
      <c r="K145" s="1175"/>
      <c r="L145" s="1171"/>
      <c r="M145" s="1176"/>
      <c r="N145" s="1177"/>
    </row>
    <row r="146" spans="2:14" ht="16.5">
      <c r="B146" s="1178" t="s">
        <v>17</v>
      </c>
      <c r="C146" s="1179">
        <v>0</v>
      </c>
      <c r="D146" s="1179">
        <v>0</v>
      </c>
      <c r="E146" s="1179">
        <v>0</v>
      </c>
      <c r="F146" s="1180">
        <v>0</v>
      </c>
      <c r="G146" s="1179">
        <v>115</v>
      </c>
      <c r="H146" s="1180">
        <v>5620</v>
      </c>
      <c r="I146" s="1179">
        <v>74</v>
      </c>
      <c r="J146" s="1180">
        <v>7780</v>
      </c>
      <c r="K146" s="1179">
        <v>168</v>
      </c>
      <c r="L146" s="1180">
        <v>66950</v>
      </c>
      <c r="M146" s="1181">
        <v>357</v>
      </c>
      <c r="N146" s="1182">
        <v>80350</v>
      </c>
    </row>
    <row r="147" spans="2:14" ht="16.5">
      <c r="B147" s="1178" t="s">
        <v>19</v>
      </c>
      <c r="C147" s="1179">
        <v>0</v>
      </c>
      <c r="D147" s="1179">
        <v>0</v>
      </c>
      <c r="E147" s="1179">
        <v>0</v>
      </c>
      <c r="F147" s="1180">
        <v>0</v>
      </c>
      <c r="G147" s="1179">
        <v>4</v>
      </c>
      <c r="H147" s="1180">
        <v>290</v>
      </c>
      <c r="I147" s="1179">
        <v>33</v>
      </c>
      <c r="J147" s="1180">
        <v>5597</v>
      </c>
      <c r="K147" s="1179">
        <v>97</v>
      </c>
      <c r="L147" s="1180">
        <v>35634</v>
      </c>
      <c r="M147" s="1181">
        <v>134</v>
      </c>
      <c r="N147" s="1182">
        <v>41521</v>
      </c>
    </row>
    <row r="148" spans="2:14" ht="16.5">
      <c r="B148" s="1178" t="s">
        <v>21</v>
      </c>
      <c r="C148" s="1179">
        <v>0</v>
      </c>
      <c r="D148" s="1179">
        <v>0</v>
      </c>
      <c r="E148" s="1179">
        <v>0</v>
      </c>
      <c r="F148" s="1180">
        <v>0</v>
      </c>
      <c r="G148" s="1179">
        <v>4</v>
      </c>
      <c r="H148" s="1180">
        <v>400</v>
      </c>
      <c r="I148" s="1179">
        <v>6</v>
      </c>
      <c r="J148" s="1180">
        <v>830</v>
      </c>
      <c r="K148" s="1179">
        <v>3</v>
      </c>
      <c r="L148" s="1180">
        <v>1780</v>
      </c>
      <c r="M148" s="1181">
        <v>13</v>
      </c>
      <c r="N148" s="1182">
        <v>3010</v>
      </c>
    </row>
    <row r="149" spans="2:14" ht="16.5">
      <c r="B149" s="1178" t="s">
        <v>23</v>
      </c>
      <c r="C149" s="1179">
        <v>0</v>
      </c>
      <c r="D149" s="1179">
        <v>0</v>
      </c>
      <c r="E149" s="1179">
        <v>0</v>
      </c>
      <c r="F149" s="1180">
        <v>0</v>
      </c>
      <c r="G149" s="1179">
        <v>0</v>
      </c>
      <c r="H149" s="1180">
        <v>0</v>
      </c>
      <c r="I149" s="1179">
        <v>0</v>
      </c>
      <c r="J149" s="1180">
        <v>0</v>
      </c>
      <c r="K149" s="1179">
        <v>3</v>
      </c>
      <c r="L149" s="1180">
        <v>2150</v>
      </c>
      <c r="M149" s="1181">
        <v>3</v>
      </c>
      <c r="N149" s="1182">
        <v>2150</v>
      </c>
    </row>
    <row r="150" spans="2:14" ht="17.25">
      <c r="B150" s="1183" t="s">
        <v>25</v>
      </c>
      <c r="C150" s="1184">
        <v>0</v>
      </c>
      <c r="D150" s="1184">
        <v>0</v>
      </c>
      <c r="E150" s="1184">
        <v>0</v>
      </c>
      <c r="F150" s="1184">
        <v>0</v>
      </c>
      <c r="G150" s="1184">
        <v>123</v>
      </c>
      <c r="H150" s="1184">
        <v>6310</v>
      </c>
      <c r="I150" s="1184">
        <v>113</v>
      </c>
      <c r="J150" s="1184">
        <v>14207</v>
      </c>
      <c r="K150" s="1184">
        <v>271</v>
      </c>
      <c r="L150" s="1184">
        <v>106514</v>
      </c>
      <c r="M150" s="1184">
        <v>507</v>
      </c>
      <c r="N150" s="1185">
        <v>127031</v>
      </c>
    </row>
    <row r="151" spans="2:14" ht="18.75">
      <c r="B151" s="1178"/>
      <c r="C151" s="1179"/>
      <c r="D151" s="1179"/>
      <c r="E151" s="1179"/>
      <c r="F151" s="1180"/>
      <c r="G151" s="1179"/>
      <c r="H151" s="1180"/>
      <c r="I151" s="1179"/>
      <c r="J151" s="1180"/>
      <c r="K151" s="1179"/>
      <c r="L151" s="1180"/>
      <c r="M151" s="1186"/>
      <c r="N151" s="1187"/>
    </row>
    <row r="152" spans="2:14" ht="18">
      <c r="B152" s="1188" t="s">
        <v>28</v>
      </c>
      <c r="C152" s="1179">
        <v>0</v>
      </c>
      <c r="D152" s="1179">
        <v>0</v>
      </c>
      <c r="E152" s="1179">
        <v>0</v>
      </c>
      <c r="F152" s="1180">
        <v>0</v>
      </c>
      <c r="G152" s="1179">
        <v>0</v>
      </c>
      <c r="H152" s="1180">
        <v>0</v>
      </c>
      <c r="I152" s="1179">
        <v>2</v>
      </c>
      <c r="J152" s="1180">
        <v>650</v>
      </c>
      <c r="K152" s="1179">
        <v>31</v>
      </c>
      <c r="L152" s="1180">
        <v>19800</v>
      </c>
      <c r="M152" s="1184">
        <v>33</v>
      </c>
      <c r="N152" s="1189">
        <v>20450</v>
      </c>
    </row>
    <row r="153" spans="2:14" ht="16.5">
      <c r="B153" s="1178"/>
      <c r="C153" s="1179"/>
      <c r="D153" s="1179"/>
      <c r="E153" s="1179"/>
      <c r="F153" s="1180"/>
      <c r="G153" s="1179"/>
      <c r="H153" s="1180"/>
      <c r="I153" s="1179"/>
      <c r="J153" s="1180"/>
      <c r="K153" s="1179"/>
      <c r="L153" s="1180"/>
      <c r="M153" s="1186"/>
      <c r="N153" s="1190"/>
    </row>
    <row r="154" spans="2:14" ht="18">
      <c r="B154" s="1188" t="s">
        <v>31</v>
      </c>
      <c r="C154" s="1179">
        <v>0</v>
      </c>
      <c r="D154" s="1179">
        <v>0</v>
      </c>
      <c r="E154" s="1179">
        <v>0</v>
      </c>
      <c r="F154" s="1180">
        <v>0</v>
      </c>
      <c r="G154" s="1179">
        <v>0</v>
      </c>
      <c r="H154" s="1180">
        <v>0</v>
      </c>
      <c r="I154" s="1179">
        <v>0</v>
      </c>
      <c r="J154" s="1180">
        <v>0</v>
      </c>
      <c r="K154" s="1179">
        <v>20</v>
      </c>
      <c r="L154" s="1180">
        <v>7030</v>
      </c>
      <c r="M154" s="1184">
        <v>20</v>
      </c>
      <c r="N154" s="1189">
        <v>7030</v>
      </c>
    </row>
    <row r="155" spans="2:14" ht="16.5">
      <c r="B155" s="1178"/>
      <c r="C155" s="1179"/>
      <c r="D155" s="1179"/>
      <c r="E155" s="1179"/>
      <c r="F155" s="1180"/>
      <c r="G155" s="1179"/>
      <c r="H155" s="1180"/>
      <c r="I155" s="1179"/>
      <c r="J155" s="1180"/>
      <c r="K155" s="1179"/>
      <c r="L155" s="1180"/>
      <c r="M155" s="1181"/>
      <c r="N155" s="1182"/>
    </row>
    <row r="156" spans="2:14" ht="16.5">
      <c r="B156" s="1188" t="s">
        <v>34</v>
      </c>
      <c r="C156" s="1179"/>
      <c r="D156" s="1179"/>
      <c r="E156" s="1179"/>
      <c r="F156" s="1180"/>
      <c r="G156" s="1179"/>
      <c r="H156" s="1180"/>
      <c r="I156" s="1179"/>
      <c r="J156" s="1180"/>
      <c r="K156" s="1179"/>
      <c r="L156" s="1180"/>
      <c r="M156" s="1181"/>
      <c r="N156" s="1182"/>
    </row>
    <row r="157" spans="2:14" ht="16.5">
      <c r="B157" s="1178" t="s">
        <v>77</v>
      </c>
      <c r="C157" s="1179">
        <v>0</v>
      </c>
      <c r="D157" s="1179">
        <v>0</v>
      </c>
      <c r="E157" s="1179">
        <v>0</v>
      </c>
      <c r="F157" s="1180">
        <v>0</v>
      </c>
      <c r="G157" s="1179">
        <v>0</v>
      </c>
      <c r="H157" s="1180">
        <v>0</v>
      </c>
      <c r="I157" s="1179">
        <v>0</v>
      </c>
      <c r="J157" s="1180">
        <v>0</v>
      </c>
      <c r="K157" s="1179">
        <v>0</v>
      </c>
      <c r="L157" s="1180">
        <v>0</v>
      </c>
      <c r="M157" s="1181">
        <v>0</v>
      </c>
      <c r="N157" s="1182">
        <v>0</v>
      </c>
    </row>
    <row r="158" spans="2:14" ht="16.5">
      <c r="B158" s="1178" t="s">
        <v>78</v>
      </c>
      <c r="C158" s="1179">
        <v>0</v>
      </c>
      <c r="D158" s="1179">
        <v>0</v>
      </c>
      <c r="E158" s="1179">
        <v>0</v>
      </c>
      <c r="F158" s="1180">
        <v>0</v>
      </c>
      <c r="G158" s="1179">
        <v>0</v>
      </c>
      <c r="H158" s="1180">
        <v>0</v>
      </c>
      <c r="I158" s="1179">
        <v>0</v>
      </c>
      <c r="J158" s="1180">
        <v>0</v>
      </c>
      <c r="K158" s="1179">
        <v>0</v>
      </c>
      <c r="L158" s="1180">
        <v>0</v>
      </c>
      <c r="M158" s="1181">
        <v>0</v>
      </c>
      <c r="N158" s="1182">
        <v>0</v>
      </c>
    </row>
    <row r="159" spans="2:14" ht="16.5">
      <c r="B159" s="1178" t="s">
        <v>79</v>
      </c>
      <c r="C159" s="1179">
        <v>0</v>
      </c>
      <c r="D159" s="1179">
        <v>0</v>
      </c>
      <c r="E159" s="1179">
        <v>0</v>
      </c>
      <c r="F159" s="1180">
        <v>0</v>
      </c>
      <c r="G159" s="1179">
        <v>0</v>
      </c>
      <c r="H159" s="1180">
        <v>0</v>
      </c>
      <c r="I159" s="1179">
        <v>0</v>
      </c>
      <c r="J159" s="1180">
        <v>0</v>
      </c>
      <c r="K159" s="1179">
        <v>0</v>
      </c>
      <c r="L159" s="1180">
        <v>0</v>
      </c>
      <c r="M159" s="1181">
        <v>0</v>
      </c>
      <c r="N159" s="1182">
        <v>0</v>
      </c>
    </row>
    <row r="160" spans="2:14" ht="16.5">
      <c r="B160" s="1178" t="s">
        <v>39</v>
      </c>
      <c r="C160" s="1179">
        <v>0</v>
      </c>
      <c r="D160" s="1179">
        <v>0</v>
      </c>
      <c r="E160" s="1179">
        <v>7</v>
      </c>
      <c r="F160" s="1180">
        <v>140</v>
      </c>
      <c r="G160" s="1179">
        <v>21</v>
      </c>
      <c r="H160" s="1180">
        <v>860</v>
      </c>
      <c r="I160" s="1179">
        <v>34</v>
      </c>
      <c r="J160" s="1180">
        <v>3130</v>
      </c>
      <c r="K160" s="1179">
        <v>35</v>
      </c>
      <c r="L160" s="1180">
        <v>8830</v>
      </c>
      <c r="M160" s="1181">
        <v>97</v>
      </c>
      <c r="N160" s="1182">
        <v>12960</v>
      </c>
    </row>
    <row r="161" spans="2:14" ht="16.5">
      <c r="B161" s="1178" t="s">
        <v>41</v>
      </c>
      <c r="C161" s="1179">
        <v>0</v>
      </c>
      <c r="D161" s="1179">
        <v>0</v>
      </c>
      <c r="E161" s="1179">
        <v>0</v>
      </c>
      <c r="F161" s="1180">
        <v>0</v>
      </c>
      <c r="G161" s="1179">
        <v>596</v>
      </c>
      <c r="H161" s="1180">
        <v>28600</v>
      </c>
      <c r="I161" s="1179">
        <v>259</v>
      </c>
      <c r="J161" s="1180">
        <v>24641.5</v>
      </c>
      <c r="K161" s="1179">
        <v>321</v>
      </c>
      <c r="L161" s="1180">
        <v>91298.5</v>
      </c>
      <c r="M161" s="1181">
        <v>1176</v>
      </c>
      <c r="N161" s="1182">
        <v>144540</v>
      </c>
    </row>
    <row r="162" spans="2:14" ht="17.25">
      <c r="B162" s="1183" t="s">
        <v>25</v>
      </c>
      <c r="C162" s="1184">
        <v>0</v>
      </c>
      <c r="D162" s="1184">
        <v>0</v>
      </c>
      <c r="E162" s="1184">
        <v>7</v>
      </c>
      <c r="F162" s="1184">
        <v>140</v>
      </c>
      <c r="G162" s="1184">
        <v>617</v>
      </c>
      <c r="H162" s="1184">
        <v>29460</v>
      </c>
      <c r="I162" s="1184">
        <v>293</v>
      </c>
      <c r="J162" s="1184">
        <v>27771.5</v>
      </c>
      <c r="K162" s="1184">
        <v>356</v>
      </c>
      <c r="L162" s="1184">
        <v>100128.5</v>
      </c>
      <c r="M162" s="1184">
        <v>1273</v>
      </c>
      <c r="N162" s="1191">
        <v>157500</v>
      </c>
    </row>
    <row r="163" spans="2:14" ht="16.5">
      <c r="B163" s="1178"/>
      <c r="C163" s="1179"/>
      <c r="D163" s="1179"/>
      <c r="E163" s="1179"/>
      <c r="F163" s="1180"/>
      <c r="G163" s="1179"/>
      <c r="H163" s="1180"/>
      <c r="I163" s="1179"/>
      <c r="J163" s="1180"/>
      <c r="K163" s="1179"/>
      <c r="L163" s="1180"/>
      <c r="M163" s="1181"/>
      <c r="N163" s="1182"/>
    </row>
    <row r="164" spans="2:14" ht="16.5">
      <c r="B164" s="1188" t="s">
        <v>45</v>
      </c>
      <c r="C164" s="1179"/>
      <c r="D164" s="1179"/>
      <c r="E164" s="1179"/>
      <c r="F164" s="1180"/>
      <c r="G164" s="1179"/>
      <c r="H164" s="1180"/>
      <c r="I164" s="1179"/>
      <c r="J164" s="1180"/>
      <c r="K164" s="1179"/>
      <c r="L164" s="1180"/>
      <c r="M164" s="1186"/>
      <c r="N164" s="1190"/>
    </row>
    <row r="165" spans="2:14" ht="16.5">
      <c r="B165" s="1178" t="s">
        <v>47</v>
      </c>
      <c r="C165" s="1179">
        <v>0</v>
      </c>
      <c r="D165" s="1179">
        <v>0</v>
      </c>
      <c r="E165" s="1179">
        <v>0</v>
      </c>
      <c r="F165" s="1180">
        <v>0</v>
      </c>
      <c r="G165" s="1179">
        <v>0</v>
      </c>
      <c r="H165" s="1180">
        <v>0</v>
      </c>
      <c r="I165" s="1179">
        <v>0</v>
      </c>
      <c r="J165" s="1180">
        <v>0</v>
      </c>
      <c r="K165" s="1179">
        <v>1</v>
      </c>
      <c r="L165" s="1180">
        <v>150</v>
      </c>
      <c r="M165" s="1181">
        <v>1</v>
      </c>
      <c r="N165" s="1182">
        <v>150</v>
      </c>
    </row>
    <row r="166" spans="2:14" ht="16.5">
      <c r="B166" s="1178" t="s">
        <v>49</v>
      </c>
      <c r="C166" s="1179">
        <v>0</v>
      </c>
      <c r="D166" s="1179">
        <v>0</v>
      </c>
      <c r="E166" s="1179">
        <v>0</v>
      </c>
      <c r="F166" s="1180">
        <v>0</v>
      </c>
      <c r="G166" s="1179">
        <v>0</v>
      </c>
      <c r="H166" s="1180">
        <v>0</v>
      </c>
      <c r="I166" s="1179">
        <v>0</v>
      </c>
      <c r="J166" s="1180">
        <v>0</v>
      </c>
      <c r="K166" s="1179">
        <v>0</v>
      </c>
      <c r="L166" s="1180">
        <v>0</v>
      </c>
      <c r="M166" s="1181">
        <v>0</v>
      </c>
      <c r="N166" s="1182">
        <v>0</v>
      </c>
    </row>
    <row r="167" spans="2:14" ht="16.5">
      <c r="B167" s="1178" t="s">
        <v>80</v>
      </c>
      <c r="C167" s="1179">
        <v>0</v>
      </c>
      <c r="D167" s="1179">
        <v>0</v>
      </c>
      <c r="E167" s="1179">
        <v>0</v>
      </c>
      <c r="F167" s="1180">
        <v>0</v>
      </c>
      <c r="G167" s="1179">
        <v>0</v>
      </c>
      <c r="H167" s="1180">
        <v>0</v>
      </c>
      <c r="I167" s="1179">
        <v>0</v>
      </c>
      <c r="J167" s="1180">
        <v>0</v>
      </c>
      <c r="K167" s="1179">
        <v>0</v>
      </c>
      <c r="L167" s="1180">
        <v>0</v>
      </c>
      <c r="M167" s="1181">
        <v>0</v>
      </c>
      <c r="N167" s="1182">
        <v>0</v>
      </c>
    </row>
    <row r="168" spans="2:14" ht="16.5">
      <c r="B168" s="1178" t="s">
        <v>52</v>
      </c>
      <c r="C168" s="1179">
        <v>0</v>
      </c>
      <c r="D168" s="1179">
        <v>0</v>
      </c>
      <c r="E168" s="1179">
        <v>0</v>
      </c>
      <c r="F168" s="1180">
        <v>0</v>
      </c>
      <c r="G168" s="1179">
        <v>0</v>
      </c>
      <c r="H168" s="1180">
        <v>0</v>
      </c>
      <c r="I168" s="1179">
        <v>0</v>
      </c>
      <c r="J168" s="1180">
        <v>0</v>
      </c>
      <c r="K168" s="1179">
        <v>0</v>
      </c>
      <c r="L168" s="1180">
        <v>0</v>
      </c>
      <c r="M168" s="1181">
        <v>0</v>
      </c>
      <c r="N168" s="1182">
        <v>0</v>
      </c>
    </row>
    <row r="169" spans="2:14" ht="16.5">
      <c r="B169" s="1178" t="s">
        <v>54</v>
      </c>
      <c r="C169" s="1179">
        <v>0</v>
      </c>
      <c r="D169" s="1179">
        <v>0</v>
      </c>
      <c r="E169" s="1179">
        <v>0</v>
      </c>
      <c r="F169" s="1180">
        <v>0</v>
      </c>
      <c r="G169" s="1179">
        <v>0</v>
      </c>
      <c r="H169" s="1180">
        <v>0</v>
      </c>
      <c r="I169" s="1179">
        <v>0</v>
      </c>
      <c r="J169" s="1180">
        <v>0</v>
      </c>
      <c r="K169" s="1179">
        <v>0</v>
      </c>
      <c r="L169" s="1180">
        <v>0</v>
      </c>
      <c r="M169" s="1181">
        <v>0</v>
      </c>
      <c r="N169" s="1182">
        <v>0</v>
      </c>
    </row>
    <row r="170" spans="2:14" ht="16.5">
      <c r="B170" s="1178" t="s">
        <v>56</v>
      </c>
      <c r="C170" s="1179">
        <v>0</v>
      </c>
      <c r="D170" s="1179">
        <v>0</v>
      </c>
      <c r="E170" s="1179">
        <v>0</v>
      </c>
      <c r="F170" s="1180">
        <v>0</v>
      </c>
      <c r="G170" s="1179">
        <v>0</v>
      </c>
      <c r="H170" s="1180">
        <v>0</v>
      </c>
      <c r="I170" s="1179">
        <v>0</v>
      </c>
      <c r="J170" s="1180">
        <v>0</v>
      </c>
      <c r="K170" s="1179">
        <v>2</v>
      </c>
      <c r="L170" s="1180">
        <v>950</v>
      </c>
      <c r="M170" s="1181">
        <v>2</v>
      </c>
      <c r="N170" s="1182">
        <v>950</v>
      </c>
    </row>
    <row r="171" spans="2:14" ht="17.25">
      <c r="B171" s="1192" t="s">
        <v>25</v>
      </c>
      <c r="C171" s="1193">
        <v>0</v>
      </c>
      <c r="D171" s="1193">
        <v>0</v>
      </c>
      <c r="E171" s="1193">
        <v>0</v>
      </c>
      <c r="F171" s="1193">
        <v>0</v>
      </c>
      <c r="G171" s="1193">
        <v>0</v>
      </c>
      <c r="H171" s="1193">
        <v>0</v>
      </c>
      <c r="I171" s="1193">
        <v>0</v>
      </c>
      <c r="J171" s="1193">
        <v>0</v>
      </c>
      <c r="K171" s="1193">
        <v>3</v>
      </c>
      <c r="L171" s="1193">
        <v>1100</v>
      </c>
      <c r="M171" s="1193">
        <v>3</v>
      </c>
      <c r="N171" s="1194">
        <v>1100</v>
      </c>
    </row>
    <row r="172" spans="2:14" ht="16.5">
      <c r="B172" s="1195"/>
      <c r="C172" s="1179"/>
      <c r="D172" s="1179"/>
      <c r="E172" s="1179"/>
      <c r="F172" s="1180"/>
      <c r="G172" s="1179"/>
      <c r="H172" s="1180"/>
      <c r="I172" s="1179"/>
      <c r="J172" s="1180"/>
      <c r="K172" s="1179"/>
      <c r="L172" s="1180"/>
      <c r="M172" s="1181"/>
      <c r="N172" s="1182"/>
    </row>
    <row r="173" spans="2:14" ht="18">
      <c r="B173" s="1192" t="s">
        <v>23</v>
      </c>
      <c r="C173" s="1179">
        <v>0</v>
      </c>
      <c r="D173" s="1179">
        <v>0</v>
      </c>
      <c r="E173" s="1179">
        <v>0</v>
      </c>
      <c r="F173" s="1180">
        <v>0</v>
      </c>
      <c r="G173" s="1179">
        <v>1</v>
      </c>
      <c r="H173" s="1180">
        <v>100</v>
      </c>
      <c r="I173" s="1179">
        <v>1</v>
      </c>
      <c r="J173" s="1180">
        <v>100</v>
      </c>
      <c r="K173" s="1179">
        <v>5</v>
      </c>
      <c r="L173" s="1180">
        <v>1940</v>
      </c>
      <c r="M173" s="1184">
        <v>7</v>
      </c>
      <c r="N173" s="1189">
        <v>2140</v>
      </c>
    </row>
    <row r="174" spans="2:14" ht="17.25" thickBot="1">
      <c r="B174" s="1196"/>
      <c r="C174" s="1197"/>
      <c r="D174" s="1198"/>
      <c r="E174" s="1197"/>
      <c r="F174" s="1199"/>
      <c r="G174" s="1197"/>
      <c r="H174" s="1199"/>
      <c r="I174" s="1197"/>
      <c r="J174" s="1198"/>
      <c r="K174" s="1197"/>
      <c r="L174" s="1198"/>
      <c r="M174" s="1200"/>
      <c r="N174" s="1182"/>
    </row>
    <row r="175" spans="2:14" ht="16.5" thickBot="1" thickTop="1">
      <c r="B175" s="1201" t="s">
        <v>62</v>
      </c>
      <c r="C175" s="1202">
        <v>0</v>
      </c>
      <c r="D175" s="1203">
        <v>0</v>
      </c>
      <c r="E175" s="1204">
        <v>7</v>
      </c>
      <c r="F175" s="1205">
        <v>140</v>
      </c>
      <c r="G175" s="1204">
        <v>741</v>
      </c>
      <c r="H175" s="1205">
        <v>35870</v>
      </c>
      <c r="I175" s="1204">
        <v>409</v>
      </c>
      <c r="J175" s="1203">
        <v>42728.5</v>
      </c>
      <c r="K175" s="1204">
        <v>686</v>
      </c>
      <c r="L175" s="1203">
        <v>236512.5</v>
      </c>
      <c r="M175" s="1206">
        <v>1843</v>
      </c>
      <c r="N175" s="1207">
        <v>315251</v>
      </c>
    </row>
    <row r="176" ht="14.25" thickTop="1">
      <c r="B176" s="1" t="s">
        <v>164</v>
      </c>
    </row>
    <row r="177" ht="13.5">
      <c r="B177" s="1"/>
    </row>
    <row r="178" ht="13.5">
      <c r="B178" s="1"/>
    </row>
    <row r="181" ht="18">
      <c r="B181" s="1147" t="s">
        <v>212</v>
      </c>
    </row>
    <row r="182" ht="13.5" thickBot="1">
      <c r="H182" s="1484" t="s">
        <v>70</v>
      </c>
    </row>
    <row r="183" spans="2:14" ht="12.75">
      <c r="B183" s="1128" t="s">
        <v>4</v>
      </c>
      <c r="C183" s="1426" t="s">
        <v>88</v>
      </c>
      <c r="D183" s="1428"/>
      <c r="E183" s="1429" t="s">
        <v>89</v>
      </c>
      <c r="F183" s="1430"/>
      <c r="G183" s="1429" t="s">
        <v>90</v>
      </c>
      <c r="H183" s="1430"/>
      <c r="I183" s="1429" t="s">
        <v>91</v>
      </c>
      <c r="J183" s="1430"/>
      <c r="K183" s="1426" t="s">
        <v>92</v>
      </c>
      <c r="L183" s="1427"/>
      <c r="M183" s="1424" t="s">
        <v>62</v>
      </c>
      <c r="N183" s="1425"/>
    </row>
    <row r="184" spans="2:14" ht="12.75">
      <c r="B184" s="1129"/>
      <c r="C184" s="1108" t="s">
        <v>13</v>
      </c>
      <c r="D184" s="1109" t="s">
        <v>75</v>
      </c>
      <c r="E184" s="1108" t="s">
        <v>13</v>
      </c>
      <c r="F184" s="1109" t="s">
        <v>75</v>
      </c>
      <c r="G184" s="1108" t="s">
        <v>13</v>
      </c>
      <c r="H184" s="1109" t="s">
        <v>75</v>
      </c>
      <c r="I184" s="1108" t="s">
        <v>13</v>
      </c>
      <c r="J184" s="1109" t="s">
        <v>75</v>
      </c>
      <c r="K184" s="1108" t="s">
        <v>13</v>
      </c>
      <c r="L184" s="1109" t="s">
        <v>75</v>
      </c>
      <c r="M184" s="1108" t="s">
        <v>13</v>
      </c>
      <c r="N184" s="1109" t="s">
        <v>75</v>
      </c>
    </row>
    <row r="185" spans="2:14" ht="12.75">
      <c r="B185" s="1130" t="s">
        <v>16</v>
      </c>
      <c r="C185" s="1131">
        <v>0</v>
      </c>
      <c r="D185" s="1110">
        <v>0</v>
      </c>
      <c r="E185" s="1131">
        <v>0</v>
      </c>
      <c r="F185" s="1110">
        <v>0</v>
      </c>
      <c r="G185" s="1131">
        <v>0</v>
      </c>
      <c r="H185" s="1110">
        <v>0</v>
      </c>
      <c r="I185" s="1131">
        <v>0</v>
      </c>
      <c r="J185" s="1110">
        <v>0</v>
      </c>
      <c r="K185" s="1131">
        <v>0</v>
      </c>
      <c r="L185" s="1110">
        <v>0</v>
      </c>
      <c r="M185" s="1132">
        <v>0</v>
      </c>
      <c r="N185" s="1133">
        <v>0</v>
      </c>
    </row>
    <row r="186" spans="2:14" ht="12.75">
      <c r="B186" s="1130" t="s">
        <v>18</v>
      </c>
      <c r="C186" s="1131">
        <v>0</v>
      </c>
      <c r="D186" s="1110">
        <v>0</v>
      </c>
      <c r="E186" s="1131">
        <v>0</v>
      </c>
      <c r="F186" s="1110">
        <v>0</v>
      </c>
      <c r="G186" s="1131">
        <v>0</v>
      </c>
      <c r="H186" s="1110">
        <v>0</v>
      </c>
      <c r="I186" s="1131">
        <v>8</v>
      </c>
      <c r="J186" s="1110">
        <v>730</v>
      </c>
      <c r="K186" s="1131">
        <v>81</v>
      </c>
      <c r="L186" s="1110">
        <v>28210</v>
      </c>
      <c r="M186" s="1132">
        <v>89</v>
      </c>
      <c r="N186" s="1133">
        <v>28940</v>
      </c>
    </row>
    <row r="187" spans="2:14" ht="12.75">
      <c r="B187" s="1130" t="s">
        <v>20</v>
      </c>
      <c r="C187" s="1131">
        <v>0</v>
      </c>
      <c r="D187" s="1110">
        <v>0</v>
      </c>
      <c r="E187" s="1131">
        <v>12</v>
      </c>
      <c r="F187" s="1110">
        <v>147</v>
      </c>
      <c r="G187" s="1131">
        <v>36</v>
      </c>
      <c r="H187" s="1110">
        <v>1474</v>
      </c>
      <c r="I187" s="1131">
        <v>31</v>
      </c>
      <c r="J187" s="1110">
        <v>2720</v>
      </c>
      <c r="K187" s="1131">
        <v>788</v>
      </c>
      <c r="L187" s="1110">
        <v>156570</v>
      </c>
      <c r="M187" s="1132">
        <v>867</v>
      </c>
      <c r="N187" s="1133">
        <v>160911</v>
      </c>
    </row>
    <row r="188" spans="2:14" ht="12.75">
      <c r="B188" s="1130" t="s">
        <v>22</v>
      </c>
      <c r="C188" s="1131">
        <v>0</v>
      </c>
      <c r="D188" s="1110">
        <v>0</v>
      </c>
      <c r="E188" s="1131">
        <v>0</v>
      </c>
      <c r="F188" s="1110">
        <v>0</v>
      </c>
      <c r="G188" s="1131">
        <v>8</v>
      </c>
      <c r="H188" s="1110">
        <v>400</v>
      </c>
      <c r="I188" s="1131">
        <v>6</v>
      </c>
      <c r="J188" s="1110">
        <v>460</v>
      </c>
      <c r="K188" s="1131">
        <v>1</v>
      </c>
      <c r="L188" s="1110">
        <v>150</v>
      </c>
      <c r="M188" s="1132">
        <v>15</v>
      </c>
      <c r="N188" s="1133">
        <v>1010</v>
      </c>
    </row>
    <row r="189" spans="2:14" ht="12.75">
      <c r="B189" s="1130" t="s">
        <v>24</v>
      </c>
      <c r="C189" s="1131">
        <v>0</v>
      </c>
      <c r="D189" s="1110">
        <v>0</v>
      </c>
      <c r="E189" s="1131">
        <v>0</v>
      </c>
      <c r="F189" s="1110">
        <v>0</v>
      </c>
      <c r="G189" s="1131">
        <v>0</v>
      </c>
      <c r="H189" s="1110">
        <v>0</v>
      </c>
      <c r="I189" s="1131">
        <v>48</v>
      </c>
      <c r="J189" s="1110">
        <v>4740</v>
      </c>
      <c r="K189" s="1131">
        <v>174</v>
      </c>
      <c r="L189" s="1110">
        <v>55285</v>
      </c>
      <c r="M189" s="1132">
        <v>222</v>
      </c>
      <c r="N189" s="1133">
        <v>60025</v>
      </c>
    </row>
    <row r="190" spans="2:14" ht="12.75">
      <c r="B190" s="1130" t="s">
        <v>26</v>
      </c>
      <c r="C190" s="1131">
        <v>0</v>
      </c>
      <c r="D190" s="1110">
        <v>0</v>
      </c>
      <c r="E190" s="1131">
        <v>0</v>
      </c>
      <c r="F190" s="1110">
        <v>0</v>
      </c>
      <c r="G190" s="1131">
        <v>0</v>
      </c>
      <c r="H190" s="1110">
        <v>0</v>
      </c>
      <c r="I190" s="1131">
        <v>0</v>
      </c>
      <c r="J190" s="1110">
        <v>0</v>
      </c>
      <c r="K190" s="1131">
        <v>0</v>
      </c>
      <c r="L190" s="1110">
        <v>0</v>
      </c>
      <c r="M190" s="1132">
        <v>0</v>
      </c>
      <c r="N190" s="1133">
        <v>0</v>
      </c>
    </row>
    <row r="191" spans="2:14" ht="12.75">
      <c r="B191" s="1130" t="s">
        <v>27</v>
      </c>
      <c r="C191" s="1131">
        <v>0</v>
      </c>
      <c r="D191" s="1110">
        <v>0</v>
      </c>
      <c r="E191" s="1131">
        <v>0</v>
      </c>
      <c r="F191" s="1110">
        <v>0</v>
      </c>
      <c r="G191" s="1131">
        <v>0</v>
      </c>
      <c r="H191" s="1110">
        <v>0</v>
      </c>
      <c r="I191" s="1131">
        <v>0</v>
      </c>
      <c r="J191" s="1110">
        <v>0</v>
      </c>
      <c r="K191" s="1131">
        <v>23</v>
      </c>
      <c r="L191" s="1110">
        <v>23000</v>
      </c>
      <c r="M191" s="1132">
        <v>23</v>
      </c>
      <c r="N191" s="1133">
        <v>23000</v>
      </c>
    </row>
    <row r="192" spans="2:14" ht="12.75">
      <c r="B192" s="1130" t="s">
        <v>29</v>
      </c>
      <c r="C192" s="1131">
        <v>0</v>
      </c>
      <c r="D192" s="1110">
        <v>0</v>
      </c>
      <c r="E192" s="1131">
        <v>0</v>
      </c>
      <c r="F192" s="1110">
        <v>0</v>
      </c>
      <c r="G192" s="1131">
        <v>0</v>
      </c>
      <c r="H192" s="1110">
        <v>0</v>
      </c>
      <c r="I192" s="1131">
        <v>0</v>
      </c>
      <c r="J192" s="1110">
        <v>0</v>
      </c>
      <c r="K192" s="1131">
        <v>0</v>
      </c>
      <c r="L192" s="1110">
        <v>0</v>
      </c>
      <c r="M192" s="1132">
        <v>0</v>
      </c>
      <c r="N192" s="1133">
        <v>0</v>
      </c>
    </row>
    <row r="193" spans="2:14" ht="12.75">
      <c r="B193" s="1130" t="s">
        <v>30</v>
      </c>
      <c r="C193" s="1131">
        <v>0</v>
      </c>
      <c r="D193" s="1110">
        <v>0</v>
      </c>
      <c r="E193" s="1131">
        <v>0</v>
      </c>
      <c r="F193" s="1110">
        <v>0</v>
      </c>
      <c r="G193" s="1131">
        <v>0</v>
      </c>
      <c r="H193" s="1110">
        <v>0</v>
      </c>
      <c r="I193" s="1131">
        <v>0</v>
      </c>
      <c r="J193" s="1110">
        <v>0</v>
      </c>
      <c r="K193" s="1131">
        <v>1</v>
      </c>
      <c r="L193" s="1110">
        <v>300</v>
      </c>
      <c r="M193" s="1132">
        <v>1</v>
      </c>
      <c r="N193" s="1133">
        <v>300</v>
      </c>
    </row>
    <row r="194" spans="2:14" ht="12.75">
      <c r="B194" s="1130" t="s">
        <v>32</v>
      </c>
      <c r="C194" s="1131">
        <v>0</v>
      </c>
      <c r="D194" s="1110">
        <v>0</v>
      </c>
      <c r="E194" s="1131">
        <v>0</v>
      </c>
      <c r="F194" s="1110">
        <v>0</v>
      </c>
      <c r="G194" s="1131">
        <v>0</v>
      </c>
      <c r="H194" s="1110">
        <v>0</v>
      </c>
      <c r="I194" s="1131">
        <v>0</v>
      </c>
      <c r="J194" s="1110">
        <v>0</v>
      </c>
      <c r="K194" s="1131">
        <v>0</v>
      </c>
      <c r="L194" s="1110">
        <v>0</v>
      </c>
      <c r="M194" s="1132">
        <v>0</v>
      </c>
      <c r="N194" s="1133">
        <v>0</v>
      </c>
    </row>
    <row r="195" spans="2:14" ht="12.75">
      <c r="B195" s="1130" t="s">
        <v>33</v>
      </c>
      <c r="C195" s="1131">
        <v>0</v>
      </c>
      <c r="D195" s="1110">
        <v>0</v>
      </c>
      <c r="E195" s="1131">
        <v>0</v>
      </c>
      <c r="F195" s="1110">
        <v>0</v>
      </c>
      <c r="G195" s="1131">
        <v>8</v>
      </c>
      <c r="H195" s="1110">
        <v>330</v>
      </c>
      <c r="I195" s="1131">
        <v>6</v>
      </c>
      <c r="J195" s="1110">
        <v>520</v>
      </c>
      <c r="K195" s="1131">
        <v>367</v>
      </c>
      <c r="L195" s="1110">
        <v>94635.5</v>
      </c>
      <c r="M195" s="1132">
        <v>381</v>
      </c>
      <c r="N195" s="1133">
        <v>95485.5</v>
      </c>
    </row>
    <row r="196" spans="2:14" ht="12.75">
      <c r="B196" s="1130" t="s">
        <v>35</v>
      </c>
      <c r="C196" s="1131">
        <v>0</v>
      </c>
      <c r="D196" s="1110">
        <v>0</v>
      </c>
      <c r="E196" s="1131">
        <v>0</v>
      </c>
      <c r="F196" s="1110">
        <v>0</v>
      </c>
      <c r="G196" s="1131">
        <v>3</v>
      </c>
      <c r="H196" s="1110">
        <v>105</v>
      </c>
      <c r="I196" s="1131">
        <v>0</v>
      </c>
      <c r="J196" s="1110">
        <v>0</v>
      </c>
      <c r="K196" s="1131">
        <v>17</v>
      </c>
      <c r="L196" s="1110">
        <v>7960</v>
      </c>
      <c r="M196" s="1132">
        <v>20</v>
      </c>
      <c r="N196" s="1133">
        <v>8065</v>
      </c>
    </row>
    <row r="197" spans="2:14" ht="12.75">
      <c r="B197" s="1130" t="s">
        <v>36</v>
      </c>
      <c r="C197" s="1131">
        <v>0</v>
      </c>
      <c r="D197" s="1110">
        <v>0</v>
      </c>
      <c r="E197" s="1131">
        <v>0</v>
      </c>
      <c r="F197" s="1110">
        <v>0</v>
      </c>
      <c r="G197" s="1131">
        <v>0</v>
      </c>
      <c r="H197" s="1110">
        <v>0</v>
      </c>
      <c r="I197" s="1131">
        <v>0</v>
      </c>
      <c r="J197" s="1110">
        <v>0</v>
      </c>
      <c r="K197" s="1131">
        <v>0</v>
      </c>
      <c r="L197" s="1110">
        <v>0</v>
      </c>
      <c r="M197" s="1132">
        <v>0</v>
      </c>
      <c r="N197" s="1133">
        <v>0</v>
      </c>
    </row>
    <row r="198" spans="2:14" ht="12.75">
      <c r="B198" s="1130" t="s">
        <v>37</v>
      </c>
      <c r="C198" s="1131">
        <v>0</v>
      </c>
      <c r="D198" s="1110">
        <v>0</v>
      </c>
      <c r="E198" s="1131">
        <v>0</v>
      </c>
      <c r="F198" s="1110">
        <v>0</v>
      </c>
      <c r="G198" s="1131">
        <v>0</v>
      </c>
      <c r="H198" s="1110">
        <v>0</v>
      </c>
      <c r="I198" s="1131">
        <v>0</v>
      </c>
      <c r="J198" s="1110">
        <v>0</v>
      </c>
      <c r="K198" s="1131">
        <v>5</v>
      </c>
      <c r="L198" s="1110">
        <v>660</v>
      </c>
      <c r="M198" s="1132">
        <v>5</v>
      </c>
      <c r="N198" s="1133">
        <v>660</v>
      </c>
    </row>
    <row r="199" spans="2:14" ht="12.75">
      <c r="B199" s="1130" t="s">
        <v>38</v>
      </c>
      <c r="C199" s="1131">
        <v>0</v>
      </c>
      <c r="D199" s="1110">
        <v>0</v>
      </c>
      <c r="E199" s="1131">
        <v>0</v>
      </c>
      <c r="F199" s="1110">
        <v>0</v>
      </c>
      <c r="G199" s="1131">
        <v>0</v>
      </c>
      <c r="H199" s="1110">
        <v>0</v>
      </c>
      <c r="I199" s="1131">
        <v>0</v>
      </c>
      <c r="J199" s="1110">
        <v>0</v>
      </c>
      <c r="K199" s="1131">
        <v>2</v>
      </c>
      <c r="L199" s="1110">
        <v>1300</v>
      </c>
      <c r="M199" s="1132">
        <v>2</v>
      </c>
      <c r="N199" s="1133">
        <v>1300</v>
      </c>
    </row>
    <row r="200" spans="2:14" ht="12.75">
      <c r="B200" s="1130" t="s">
        <v>40</v>
      </c>
      <c r="C200" s="1131">
        <v>0</v>
      </c>
      <c r="D200" s="1110">
        <v>0</v>
      </c>
      <c r="E200" s="1131">
        <v>0</v>
      </c>
      <c r="F200" s="1110">
        <v>0</v>
      </c>
      <c r="G200" s="1131">
        <v>0</v>
      </c>
      <c r="H200" s="1110">
        <v>0</v>
      </c>
      <c r="I200" s="1131">
        <v>13</v>
      </c>
      <c r="J200" s="1110">
        <v>1100</v>
      </c>
      <c r="K200" s="1131">
        <v>21</v>
      </c>
      <c r="L200" s="1110">
        <v>5700</v>
      </c>
      <c r="M200" s="1132">
        <v>34</v>
      </c>
      <c r="N200" s="1133">
        <v>6800</v>
      </c>
    </row>
    <row r="201" spans="2:14" ht="12.75">
      <c r="B201" s="1130" t="s">
        <v>42</v>
      </c>
      <c r="C201" s="1131">
        <v>0</v>
      </c>
      <c r="D201" s="1110">
        <v>0</v>
      </c>
      <c r="E201" s="1131">
        <v>0</v>
      </c>
      <c r="F201" s="1110">
        <v>0</v>
      </c>
      <c r="G201" s="1131">
        <v>0</v>
      </c>
      <c r="H201" s="1110">
        <v>0</v>
      </c>
      <c r="I201" s="1131">
        <v>5</v>
      </c>
      <c r="J201" s="1110">
        <v>350</v>
      </c>
      <c r="K201" s="1131">
        <v>100</v>
      </c>
      <c r="L201" s="1110">
        <v>41070</v>
      </c>
      <c r="M201" s="1132">
        <v>105</v>
      </c>
      <c r="N201" s="1133">
        <v>41420</v>
      </c>
    </row>
    <row r="202" spans="2:14" ht="12.75">
      <c r="B202" s="1130" t="s">
        <v>43</v>
      </c>
      <c r="C202" s="1131">
        <v>0</v>
      </c>
      <c r="D202" s="1110">
        <v>0</v>
      </c>
      <c r="E202" s="1131">
        <v>0</v>
      </c>
      <c r="F202" s="1110">
        <v>0</v>
      </c>
      <c r="G202" s="1131">
        <v>5</v>
      </c>
      <c r="H202" s="1110">
        <v>250</v>
      </c>
      <c r="I202" s="1131">
        <v>24</v>
      </c>
      <c r="J202" s="1110">
        <v>1900</v>
      </c>
      <c r="K202" s="1131">
        <v>15</v>
      </c>
      <c r="L202" s="1110">
        <v>3180</v>
      </c>
      <c r="M202" s="1132">
        <v>44</v>
      </c>
      <c r="N202" s="1133">
        <v>5330</v>
      </c>
    </row>
    <row r="203" spans="2:14" ht="12.75">
      <c r="B203" s="1130" t="s">
        <v>44</v>
      </c>
      <c r="C203" s="1131">
        <v>0</v>
      </c>
      <c r="D203" s="1110">
        <v>0</v>
      </c>
      <c r="E203" s="1131">
        <v>0</v>
      </c>
      <c r="F203" s="1110">
        <v>0</v>
      </c>
      <c r="G203" s="1131">
        <v>0</v>
      </c>
      <c r="H203" s="1110">
        <v>0</v>
      </c>
      <c r="I203" s="1131">
        <v>0</v>
      </c>
      <c r="J203" s="1110">
        <v>0</v>
      </c>
      <c r="K203" s="1131">
        <v>0</v>
      </c>
      <c r="L203" s="1110">
        <v>0</v>
      </c>
      <c r="M203" s="1132">
        <v>0</v>
      </c>
      <c r="N203" s="1133">
        <v>0</v>
      </c>
    </row>
    <row r="204" spans="2:14" ht="12.75">
      <c r="B204" s="1130" t="s">
        <v>46</v>
      </c>
      <c r="C204" s="1131">
        <v>0</v>
      </c>
      <c r="D204" s="1110">
        <v>0</v>
      </c>
      <c r="E204" s="1131">
        <v>0</v>
      </c>
      <c r="F204" s="1110">
        <v>0</v>
      </c>
      <c r="G204" s="1131">
        <v>0</v>
      </c>
      <c r="H204" s="1110">
        <v>0</v>
      </c>
      <c r="I204" s="1131">
        <v>0</v>
      </c>
      <c r="J204" s="1110">
        <v>0</v>
      </c>
      <c r="K204" s="1131">
        <v>0</v>
      </c>
      <c r="L204" s="1110">
        <v>0</v>
      </c>
      <c r="M204" s="1132">
        <v>0</v>
      </c>
      <c r="N204" s="1133">
        <v>0</v>
      </c>
    </row>
    <row r="205" spans="2:14" ht="12.75">
      <c r="B205" s="1130" t="s">
        <v>48</v>
      </c>
      <c r="C205" s="1131">
        <v>0</v>
      </c>
      <c r="D205" s="1110">
        <v>0</v>
      </c>
      <c r="E205" s="1131">
        <v>66</v>
      </c>
      <c r="F205" s="1110">
        <v>1280</v>
      </c>
      <c r="G205" s="1131">
        <v>329</v>
      </c>
      <c r="H205" s="1110">
        <v>12990</v>
      </c>
      <c r="I205" s="1131">
        <v>259</v>
      </c>
      <c r="J205" s="1110">
        <v>21760</v>
      </c>
      <c r="K205" s="1131">
        <v>299</v>
      </c>
      <c r="L205" s="1110">
        <v>104790</v>
      </c>
      <c r="M205" s="1132">
        <v>953</v>
      </c>
      <c r="N205" s="1133">
        <v>140820</v>
      </c>
    </row>
    <row r="206" spans="2:14" ht="12.75">
      <c r="B206" s="1130" t="s">
        <v>50</v>
      </c>
      <c r="C206" s="1131">
        <v>0</v>
      </c>
      <c r="D206" s="1110">
        <v>0</v>
      </c>
      <c r="E206" s="1131">
        <v>0</v>
      </c>
      <c r="F206" s="1110">
        <v>0</v>
      </c>
      <c r="G206" s="1131">
        <v>0</v>
      </c>
      <c r="H206" s="1110">
        <v>0</v>
      </c>
      <c r="I206" s="1131">
        <v>0</v>
      </c>
      <c r="J206" s="1110">
        <v>0</v>
      </c>
      <c r="K206" s="1131">
        <v>7</v>
      </c>
      <c r="L206" s="1110">
        <v>1540</v>
      </c>
      <c r="M206" s="1132">
        <v>7</v>
      </c>
      <c r="N206" s="1133">
        <v>1540</v>
      </c>
    </row>
    <row r="207" spans="2:14" ht="12.75">
      <c r="B207" s="1130" t="s">
        <v>51</v>
      </c>
      <c r="C207" s="1131">
        <v>0</v>
      </c>
      <c r="D207" s="1110">
        <v>0</v>
      </c>
      <c r="E207" s="1131">
        <v>0</v>
      </c>
      <c r="F207" s="1110">
        <v>0</v>
      </c>
      <c r="G207" s="1131">
        <v>0</v>
      </c>
      <c r="H207" s="1110">
        <v>0</v>
      </c>
      <c r="I207" s="1131">
        <v>0</v>
      </c>
      <c r="J207" s="1110">
        <v>0</v>
      </c>
      <c r="K207" s="1131">
        <v>0</v>
      </c>
      <c r="L207" s="1110">
        <v>0</v>
      </c>
      <c r="M207" s="1132">
        <v>0</v>
      </c>
      <c r="N207" s="1133">
        <v>0</v>
      </c>
    </row>
    <row r="208" spans="2:14" ht="12.75">
      <c r="B208" s="1130" t="s">
        <v>53</v>
      </c>
      <c r="C208" s="1131">
        <v>0</v>
      </c>
      <c r="D208" s="1110">
        <v>0</v>
      </c>
      <c r="E208" s="1131">
        <v>0</v>
      </c>
      <c r="F208" s="1110">
        <v>0</v>
      </c>
      <c r="G208" s="1131">
        <v>0</v>
      </c>
      <c r="H208" s="1110">
        <v>0</v>
      </c>
      <c r="I208" s="1131">
        <v>0</v>
      </c>
      <c r="J208" s="1110">
        <v>0</v>
      </c>
      <c r="K208" s="1131">
        <v>0</v>
      </c>
      <c r="L208" s="1110">
        <v>0</v>
      </c>
      <c r="M208" s="1132">
        <v>0</v>
      </c>
      <c r="N208" s="1133">
        <v>0</v>
      </c>
    </row>
    <row r="209" spans="2:14" ht="12.75">
      <c r="B209" s="1130" t="s">
        <v>55</v>
      </c>
      <c r="C209" s="1131">
        <v>0</v>
      </c>
      <c r="D209" s="1110">
        <v>0</v>
      </c>
      <c r="E209" s="1131">
        <v>0</v>
      </c>
      <c r="F209" s="1110">
        <v>0</v>
      </c>
      <c r="G209" s="1131">
        <v>0</v>
      </c>
      <c r="H209" s="1110">
        <v>0</v>
      </c>
      <c r="I209" s="1131">
        <v>0</v>
      </c>
      <c r="J209" s="1110">
        <v>0</v>
      </c>
      <c r="K209" s="1131">
        <v>0</v>
      </c>
      <c r="L209" s="1110">
        <v>0</v>
      </c>
      <c r="M209" s="1132">
        <v>0</v>
      </c>
      <c r="N209" s="1133">
        <v>0</v>
      </c>
    </row>
    <row r="210" spans="2:14" ht="12.75">
      <c r="B210" s="1130" t="s">
        <v>57</v>
      </c>
      <c r="C210" s="1131">
        <v>0</v>
      </c>
      <c r="D210" s="1110">
        <v>0</v>
      </c>
      <c r="E210" s="1131">
        <v>0</v>
      </c>
      <c r="F210" s="1110">
        <v>0</v>
      </c>
      <c r="G210" s="1131">
        <v>0</v>
      </c>
      <c r="H210" s="1110">
        <v>0</v>
      </c>
      <c r="I210" s="1131">
        <v>0</v>
      </c>
      <c r="J210" s="1110">
        <v>0</v>
      </c>
      <c r="K210" s="1131">
        <v>1</v>
      </c>
      <c r="L210" s="1110">
        <v>1000</v>
      </c>
      <c r="M210" s="1132">
        <v>1</v>
      </c>
      <c r="N210" s="1133">
        <v>1000</v>
      </c>
    </row>
    <row r="211" spans="2:14" ht="12.75">
      <c r="B211" s="1130" t="s">
        <v>58</v>
      </c>
      <c r="C211" s="1131">
        <v>0</v>
      </c>
      <c r="D211" s="1110">
        <v>0</v>
      </c>
      <c r="E211" s="1131">
        <v>0</v>
      </c>
      <c r="F211" s="1110">
        <v>0</v>
      </c>
      <c r="G211" s="1131">
        <v>0</v>
      </c>
      <c r="H211" s="1110">
        <v>0</v>
      </c>
      <c r="I211" s="1131">
        <v>2</v>
      </c>
      <c r="J211" s="1110">
        <v>200</v>
      </c>
      <c r="K211" s="1131">
        <v>15</v>
      </c>
      <c r="L211" s="1110">
        <v>5300</v>
      </c>
      <c r="M211" s="1132">
        <v>17</v>
      </c>
      <c r="N211" s="1133">
        <v>5500</v>
      </c>
    </row>
    <row r="212" spans="2:14" ht="12.75">
      <c r="B212" s="1130" t="s">
        <v>59</v>
      </c>
      <c r="C212" s="1131">
        <v>0</v>
      </c>
      <c r="D212" s="1110">
        <v>0</v>
      </c>
      <c r="E212" s="1131">
        <v>0</v>
      </c>
      <c r="F212" s="1110">
        <v>0</v>
      </c>
      <c r="G212" s="1131">
        <v>0</v>
      </c>
      <c r="H212" s="1110">
        <v>0</v>
      </c>
      <c r="I212" s="1131">
        <v>0</v>
      </c>
      <c r="J212" s="1110">
        <v>0</v>
      </c>
      <c r="K212" s="1131">
        <v>0</v>
      </c>
      <c r="L212" s="1110">
        <v>0</v>
      </c>
      <c r="M212" s="1132">
        <v>0</v>
      </c>
      <c r="N212" s="1133">
        <v>0</v>
      </c>
    </row>
    <row r="213" spans="2:14" ht="12.75">
      <c r="B213" s="1130" t="s">
        <v>60</v>
      </c>
      <c r="C213" s="1131">
        <v>0</v>
      </c>
      <c r="D213" s="1110">
        <v>0</v>
      </c>
      <c r="E213" s="1131">
        <v>0</v>
      </c>
      <c r="F213" s="1110">
        <v>0</v>
      </c>
      <c r="G213" s="1131">
        <v>0</v>
      </c>
      <c r="H213" s="1110">
        <v>0</v>
      </c>
      <c r="I213" s="1131">
        <v>0</v>
      </c>
      <c r="J213" s="1110">
        <v>0</v>
      </c>
      <c r="K213" s="1131">
        <v>7</v>
      </c>
      <c r="L213" s="1110">
        <v>2500</v>
      </c>
      <c r="M213" s="1132">
        <v>7</v>
      </c>
      <c r="N213" s="1133">
        <v>2500</v>
      </c>
    </row>
    <row r="214" spans="2:14" ht="12.75">
      <c r="B214" s="1130" t="s">
        <v>61</v>
      </c>
      <c r="C214" s="1131">
        <v>0</v>
      </c>
      <c r="D214" s="1110">
        <v>0</v>
      </c>
      <c r="E214" s="1131">
        <v>0</v>
      </c>
      <c r="F214" s="1110">
        <v>0</v>
      </c>
      <c r="G214" s="1131">
        <v>0</v>
      </c>
      <c r="H214" s="1110">
        <v>0</v>
      </c>
      <c r="I214" s="1131">
        <v>20</v>
      </c>
      <c r="J214" s="1110">
        <v>2000</v>
      </c>
      <c r="K214" s="1131">
        <v>0</v>
      </c>
      <c r="L214" s="1110">
        <v>0</v>
      </c>
      <c r="M214" s="1132">
        <v>20</v>
      </c>
      <c r="N214" s="1133">
        <v>2000</v>
      </c>
    </row>
    <row r="215" spans="2:14" ht="12.75">
      <c r="B215" s="1130" t="s">
        <v>63</v>
      </c>
      <c r="C215" s="1131">
        <v>0</v>
      </c>
      <c r="D215" s="1110">
        <v>0</v>
      </c>
      <c r="E215" s="1131">
        <v>6</v>
      </c>
      <c r="F215" s="1110">
        <v>100</v>
      </c>
      <c r="G215" s="1131">
        <v>10</v>
      </c>
      <c r="H215" s="1110">
        <v>470</v>
      </c>
      <c r="I215" s="1131">
        <v>11</v>
      </c>
      <c r="J215" s="1110">
        <v>935</v>
      </c>
      <c r="K215" s="1131">
        <v>9</v>
      </c>
      <c r="L215" s="1110">
        <v>11504</v>
      </c>
      <c r="M215" s="1132">
        <v>36</v>
      </c>
      <c r="N215" s="1133">
        <v>13009</v>
      </c>
    </row>
    <row r="216" spans="2:14" ht="12.75">
      <c r="B216" s="1130" t="s">
        <v>64</v>
      </c>
      <c r="C216" s="1131">
        <v>0</v>
      </c>
      <c r="D216" s="1110">
        <v>0</v>
      </c>
      <c r="E216" s="1131">
        <v>0</v>
      </c>
      <c r="F216" s="1110">
        <v>0</v>
      </c>
      <c r="G216" s="1131">
        <v>0</v>
      </c>
      <c r="H216" s="1110">
        <v>0</v>
      </c>
      <c r="I216" s="1131">
        <v>0</v>
      </c>
      <c r="J216" s="1110">
        <v>0</v>
      </c>
      <c r="K216" s="1131">
        <v>0</v>
      </c>
      <c r="L216" s="1110">
        <v>0</v>
      </c>
      <c r="M216" s="1132">
        <v>0</v>
      </c>
      <c r="N216" s="1133">
        <v>0</v>
      </c>
    </row>
    <row r="217" spans="2:14" ht="12.75">
      <c r="B217" s="1130" t="s">
        <v>65</v>
      </c>
      <c r="C217" s="1131">
        <v>0</v>
      </c>
      <c r="D217" s="1110">
        <v>0</v>
      </c>
      <c r="E217" s="1131">
        <v>0</v>
      </c>
      <c r="F217" s="1110">
        <v>0</v>
      </c>
      <c r="G217" s="1131">
        <v>0</v>
      </c>
      <c r="H217" s="1110">
        <v>0</v>
      </c>
      <c r="I217" s="1131">
        <v>0</v>
      </c>
      <c r="J217" s="1110">
        <v>0</v>
      </c>
      <c r="K217" s="1131">
        <v>1</v>
      </c>
      <c r="L217" s="1110">
        <v>500</v>
      </c>
      <c r="M217" s="1132">
        <v>1</v>
      </c>
      <c r="N217" s="1133">
        <v>500</v>
      </c>
    </row>
    <row r="218" spans="2:14" ht="12.75">
      <c r="B218" s="1130" t="s">
        <v>66</v>
      </c>
      <c r="C218" s="1131">
        <v>0</v>
      </c>
      <c r="D218" s="1110">
        <v>0</v>
      </c>
      <c r="E218" s="1131">
        <v>7</v>
      </c>
      <c r="F218" s="1110">
        <v>110</v>
      </c>
      <c r="G218" s="1131">
        <v>288</v>
      </c>
      <c r="H218" s="1110">
        <v>12841</v>
      </c>
      <c r="I218" s="1131">
        <v>316</v>
      </c>
      <c r="J218" s="1110">
        <v>21288</v>
      </c>
      <c r="K218" s="1131">
        <v>125</v>
      </c>
      <c r="L218" s="1110">
        <v>29369</v>
      </c>
      <c r="M218" s="1132">
        <v>736</v>
      </c>
      <c r="N218" s="1133">
        <v>63608</v>
      </c>
    </row>
    <row r="219" spans="2:14" ht="12.75">
      <c r="B219" s="1130" t="s">
        <v>67</v>
      </c>
      <c r="C219" s="1131">
        <v>0</v>
      </c>
      <c r="D219" s="1110">
        <v>0</v>
      </c>
      <c r="E219" s="1131">
        <v>0</v>
      </c>
      <c r="F219" s="1110">
        <v>0</v>
      </c>
      <c r="G219" s="1131">
        <v>0</v>
      </c>
      <c r="H219" s="1110">
        <v>0</v>
      </c>
      <c r="I219" s="1131">
        <v>0</v>
      </c>
      <c r="J219" s="1110">
        <v>0</v>
      </c>
      <c r="K219" s="1131">
        <v>0</v>
      </c>
      <c r="L219" s="1110">
        <v>0</v>
      </c>
      <c r="M219" s="1132">
        <v>0</v>
      </c>
      <c r="N219" s="1133">
        <v>0</v>
      </c>
    </row>
    <row r="220" spans="2:14" ht="12.75">
      <c r="B220" s="1130" t="s">
        <v>68</v>
      </c>
      <c r="C220" s="1131">
        <v>0</v>
      </c>
      <c r="D220" s="1110">
        <v>0</v>
      </c>
      <c r="E220" s="1131">
        <v>0</v>
      </c>
      <c r="F220" s="1110">
        <v>0</v>
      </c>
      <c r="G220" s="1131">
        <v>0</v>
      </c>
      <c r="H220" s="1110">
        <v>0</v>
      </c>
      <c r="I220" s="1131">
        <v>0</v>
      </c>
      <c r="J220" s="1110">
        <v>0</v>
      </c>
      <c r="K220" s="1131">
        <v>0</v>
      </c>
      <c r="L220" s="1110">
        <v>0</v>
      </c>
      <c r="M220" s="1132">
        <v>0</v>
      </c>
      <c r="N220" s="1133">
        <v>0</v>
      </c>
    </row>
    <row r="221" spans="2:14" ht="13.5" thickBot="1">
      <c r="B221" s="1134" t="s">
        <v>69</v>
      </c>
      <c r="C221" s="1131">
        <v>0</v>
      </c>
      <c r="D221" s="1110">
        <v>0</v>
      </c>
      <c r="E221" s="1131">
        <v>0</v>
      </c>
      <c r="F221" s="1110">
        <v>0</v>
      </c>
      <c r="G221" s="1131">
        <v>0</v>
      </c>
      <c r="H221" s="1110">
        <v>0</v>
      </c>
      <c r="I221" s="1131">
        <v>0</v>
      </c>
      <c r="J221" s="1110">
        <v>0</v>
      </c>
      <c r="K221" s="1131">
        <v>0</v>
      </c>
      <c r="L221" s="1110">
        <v>0</v>
      </c>
      <c r="M221" s="1132">
        <v>0</v>
      </c>
      <c r="N221" s="1133">
        <v>0</v>
      </c>
    </row>
    <row r="222" spans="2:14" ht="15" thickBot="1">
      <c r="B222" s="1135" t="s">
        <v>62</v>
      </c>
      <c r="C222" s="1209">
        <v>0</v>
      </c>
      <c r="D222" s="1210">
        <v>0</v>
      </c>
      <c r="E222" s="1209">
        <v>91</v>
      </c>
      <c r="F222" s="1210">
        <v>1637</v>
      </c>
      <c r="G222" s="1209">
        <v>687</v>
      </c>
      <c r="H222" s="1210">
        <v>28860</v>
      </c>
      <c r="I222" s="1209">
        <v>749</v>
      </c>
      <c r="J222" s="1210">
        <v>58703</v>
      </c>
      <c r="K222" s="1209">
        <v>2059</v>
      </c>
      <c r="L222" s="1210">
        <v>574523.5</v>
      </c>
      <c r="M222" s="1209">
        <v>3586</v>
      </c>
      <c r="N222" s="1211">
        <v>663723.5</v>
      </c>
    </row>
    <row r="223" ht="13.5">
      <c r="B223" s="450" t="s">
        <v>202</v>
      </c>
    </row>
    <row r="224" ht="13.5">
      <c r="B224" s="1"/>
    </row>
    <row r="225" ht="13.5">
      <c r="B225" s="1"/>
    </row>
    <row r="226" ht="13.5">
      <c r="B226" s="1"/>
    </row>
    <row r="230" ht="18">
      <c r="B230" s="1147" t="s">
        <v>213</v>
      </c>
    </row>
    <row r="231" ht="13.5" thickBot="1">
      <c r="H231" s="1484" t="s">
        <v>70</v>
      </c>
    </row>
    <row r="232" spans="2:10" ht="14.25">
      <c r="B232" s="1128" t="s">
        <v>4</v>
      </c>
      <c r="C232" s="1420" t="s">
        <v>161</v>
      </c>
      <c r="D232" s="1421"/>
      <c r="E232" s="1422" t="s">
        <v>162</v>
      </c>
      <c r="F232" s="1423"/>
      <c r="G232" s="1422" t="s">
        <v>163</v>
      </c>
      <c r="H232" s="1423"/>
      <c r="I232" s="1424" t="s">
        <v>62</v>
      </c>
      <c r="J232" s="1425"/>
    </row>
    <row r="233" spans="2:10" ht="12.75">
      <c r="B233" s="1129"/>
      <c r="C233" s="1108" t="s">
        <v>13</v>
      </c>
      <c r="D233" s="1109" t="s">
        <v>75</v>
      </c>
      <c r="E233" s="1108" t="s">
        <v>13</v>
      </c>
      <c r="F233" s="1109" t="s">
        <v>75</v>
      </c>
      <c r="G233" s="1108" t="s">
        <v>13</v>
      </c>
      <c r="H233" s="1109" t="s">
        <v>75</v>
      </c>
      <c r="I233" s="1108" t="s">
        <v>13</v>
      </c>
      <c r="J233" s="1109" t="s">
        <v>75</v>
      </c>
    </row>
    <row r="234" spans="2:10" ht="15">
      <c r="B234" s="1130" t="s">
        <v>16</v>
      </c>
      <c r="C234" s="1131">
        <v>0</v>
      </c>
      <c r="D234" s="1110">
        <v>0</v>
      </c>
      <c r="E234" s="1131">
        <v>0</v>
      </c>
      <c r="F234" s="1110">
        <v>0</v>
      </c>
      <c r="G234" s="1131">
        <v>0</v>
      </c>
      <c r="H234" s="1110">
        <v>0</v>
      </c>
      <c r="I234" s="1150">
        <v>0</v>
      </c>
      <c r="J234" s="1151">
        <v>0</v>
      </c>
    </row>
    <row r="235" spans="2:10" ht="12.75">
      <c r="B235" s="1130" t="s">
        <v>18</v>
      </c>
      <c r="C235" s="1131">
        <v>41</v>
      </c>
      <c r="D235" s="1110">
        <v>13790</v>
      </c>
      <c r="E235" s="1131">
        <v>48</v>
      </c>
      <c r="F235" s="1110">
        <v>15150</v>
      </c>
      <c r="G235" s="1131">
        <v>0</v>
      </c>
      <c r="H235" s="1110">
        <v>0</v>
      </c>
      <c r="I235" s="1132">
        <v>89</v>
      </c>
      <c r="J235" s="1133">
        <v>28940</v>
      </c>
    </row>
    <row r="236" spans="2:10" ht="12.75">
      <c r="B236" s="1130" t="s">
        <v>20</v>
      </c>
      <c r="C236" s="1131">
        <v>731</v>
      </c>
      <c r="D236" s="1110">
        <v>135457</v>
      </c>
      <c r="E236" s="1131">
        <v>136</v>
      </c>
      <c r="F236" s="1110">
        <v>25454</v>
      </c>
      <c r="G236" s="1131">
        <v>0</v>
      </c>
      <c r="H236" s="1110">
        <v>0</v>
      </c>
      <c r="I236" s="1132">
        <v>867</v>
      </c>
      <c r="J236" s="1133">
        <v>160911</v>
      </c>
    </row>
    <row r="237" spans="2:10" ht="12.75">
      <c r="B237" s="1130" t="s">
        <v>22</v>
      </c>
      <c r="C237" s="1131">
        <v>1</v>
      </c>
      <c r="D237" s="1110">
        <v>150</v>
      </c>
      <c r="E237" s="1131">
        <v>14</v>
      </c>
      <c r="F237" s="1110">
        <v>860</v>
      </c>
      <c r="G237" s="1131">
        <v>0</v>
      </c>
      <c r="H237" s="1110">
        <v>0</v>
      </c>
      <c r="I237" s="1132">
        <v>15</v>
      </c>
      <c r="J237" s="1133">
        <v>1010</v>
      </c>
    </row>
    <row r="238" spans="2:10" ht="12.75">
      <c r="B238" s="1130" t="s">
        <v>24</v>
      </c>
      <c r="C238" s="1131">
        <v>195</v>
      </c>
      <c r="D238" s="1110">
        <v>53305</v>
      </c>
      <c r="E238" s="1131">
        <v>27</v>
      </c>
      <c r="F238" s="1110">
        <v>6720</v>
      </c>
      <c r="G238" s="1131">
        <v>0</v>
      </c>
      <c r="H238" s="1110">
        <v>0</v>
      </c>
      <c r="I238" s="1132">
        <v>222</v>
      </c>
      <c r="J238" s="1133">
        <v>60025</v>
      </c>
    </row>
    <row r="239" spans="2:10" ht="12.75">
      <c r="B239" s="1130" t="s">
        <v>26</v>
      </c>
      <c r="C239" s="1131">
        <v>0</v>
      </c>
      <c r="D239" s="1110">
        <v>0</v>
      </c>
      <c r="E239" s="1131">
        <v>0</v>
      </c>
      <c r="F239" s="1110">
        <v>0</v>
      </c>
      <c r="G239" s="1131">
        <v>0</v>
      </c>
      <c r="H239" s="1110">
        <v>0</v>
      </c>
      <c r="I239" s="1132">
        <v>0</v>
      </c>
      <c r="J239" s="1133">
        <v>0</v>
      </c>
    </row>
    <row r="240" spans="2:10" ht="12.75">
      <c r="B240" s="1130" t="s">
        <v>27</v>
      </c>
      <c r="C240" s="1131">
        <v>23</v>
      </c>
      <c r="D240" s="1110">
        <v>23000</v>
      </c>
      <c r="E240" s="1131">
        <v>0</v>
      </c>
      <c r="F240" s="1110">
        <v>0</v>
      </c>
      <c r="G240" s="1131">
        <v>0</v>
      </c>
      <c r="H240" s="1110">
        <v>0</v>
      </c>
      <c r="I240" s="1132">
        <v>23</v>
      </c>
      <c r="J240" s="1133">
        <v>23000</v>
      </c>
    </row>
    <row r="241" spans="2:10" ht="12.75">
      <c r="B241" s="1130" t="s">
        <v>29</v>
      </c>
      <c r="C241" s="1131">
        <v>0</v>
      </c>
      <c r="D241" s="1110">
        <v>0</v>
      </c>
      <c r="E241" s="1131">
        <v>0</v>
      </c>
      <c r="F241" s="1110">
        <v>0</v>
      </c>
      <c r="G241" s="1131">
        <v>0</v>
      </c>
      <c r="H241" s="1110">
        <v>0</v>
      </c>
      <c r="I241" s="1132">
        <v>0</v>
      </c>
      <c r="J241" s="1133">
        <v>0</v>
      </c>
    </row>
    <row r="242" spans="2:10" ht="12.75">
      <c r="B242" s="1130" t="s">
        <v>30</v>
      </c>
      <c r="C242" s="1131">
        <v>1</v>
      </c>
      <c r="D242" s="1110">
        <v>300</v>
      </c>
      <c r="E242" s="1131">
        <v>0</v>
      </c>
      <c r="F242" s="1110">
        <v>0</v>
      </c>
      <c r="G242" s="1131">
        <v>0</v>
      </c>
      <c r="H242" s="1110">
        <v>0</v>
      </c>
      <c r="I242" s="1132">
        <v>1</v>
      </c>
      <c r="J242" s="1133">
        <v>300</v>
      </c>
    </row>
    <row r="243" spans="2:10" ht="12.75">
      <c r="B243" s="1130" t="s">
        <v>32</v>
      </c>
      <c r="C243" s="1131">
        <v>0</v>
      </c>
      <c r="D243" s="1110">
        <v>0</v>
      </c>
      <c r="E243" s="1131">
        <v>0</v>
      </c>
      <c r="F243" s="1110">
        <v>0</v>
      </c>
      <c r="G243" s="1131">
        <v>0</v>
      </c>
      <c r="H243" s="1110">
        <v>0</v>
      </c>
      <c r="I243" s="1132">
        <v>0</v>
      </c>
      <c r="J243" s="1133">
        <v>0</v>
      </c>
    </row>
    <row r="244" spans="2:10" ht="12.75">
      <c r="B244" s="1130" t="s">
        <v>33</v>
      </c>
      <c r="C244" s="1131">
        <v>157</v>
      </c>
      <c r="D244" s="1110">
        <v>38230.5</v>
      </c>
      <c r="E244" s="1131">
        <v>224</v>
      </c>
      <c r="F244" s="1110">
        <v>57255</v>
      </c>
      <c r="G244" s="1131">
        <v>0</v>
      </c>
      <c r="H244" s="1110">
        <v>0</v>
      </c>
      <c r="I244" s="1132">
        <v>381</v>
      </c>
      <c r="J244" s="1133">
        <v>95485.5</v>
      </c>
    </row>
    <row r="245" spans="2:10" ht="12.75">
      <c r="B245" s="1130" t="s">
        <v>35</v>
      </c>
      <c r="C245" s="1131">
        <v>15</v>
      </c>
      <c r="D245" s="1110">
        <v>5445</v>
      </c>
      <c r="E245" s="1131">
        <v>5</v>
      </c>
      <c r="F245" s="1110">
        <v>2620</v>
      </c>
      <c r="G245" s="1131">
        <v>0</v>
      </c>
      <c r="H245" s="1110">
        <v>0</v>
      </c>
      <c r="I245" s="1132">
        <v>20</v>
      </c>
      <c r="J245" s="1133">
        <v>8065</v>
      </c>
    </row>
    <row r="246" spans="2:10" ht="12.75">
      <c r="B246" s="1130" t="s">
        <v>36</v>
      </c>
      <c r="C246" s="1131">
        <v>0</v>
      </c>
      <c r="D246" s="1110">
        <v>0</v>
      </c>
      <c r="E246" s="1131">
        <v>0</v>
      </c>
      <c r="F246" s="1110">
        <v>0</v>
      </c>
      <c r="G246" s="1131">
        <v>0</v>
      </c>
      <c r="H246" s="1110">
        <v>0</v>
      </c>
      <c r="I246" s="1132">
        <v>0</v>
      </c>
      <c r="J246" s="1133">
        <v>0</v>
      </c>
    </row>
    <row r="247" spans="2:10" ht="12.75">
      <c r="B247" s="1130" t="s">
        <v>37</v>
      </c>
      <c r="C247" s="1131">
        <v>4</v>
      </c>
      <c r="D247" s="1110">
        <v>600</v>
      </c>
      <c r="E247" s="1131">
        <v>1</v>
      </c>
      <c r="F247" s="1110">
        <v>60</v>
      </c>
      <c r="G247" s="1131">
        <v>0</v>
      </c>
      <c r="H247" s="1110">
        <v>0</v>
      </c>
      <c r="I247" s="1132">
        <v>5</v>
      </c>
      <c r="J247" s="1133">
        <v>660</v>
      </c>
    </row>
    <row r="248" spans="2:10" ht="12.75">
      <c r="B248" s="1130" t="s">
        <v>38</v>
      </c>
      <c r="C248" s="1131">
        <v>1</v>
      </c>
      <c r="D248" s="1110">
        <v>1000</v>
      </c>
      <c r="E248" s="1131">
        <v>0</v>
      </c>
      <c r="F248" s="1110">
        <v>0</v>
      </c>
      <c r="G248" s="1131">
        <v>1</v>
      </c>
      <c r="H248" s="1110">
        <v>300</v>
      </c>
      <c r="I248" s="1132">
        <v>2</v>
      </c>
      <c r="J248" s="1133">
        <v>1300</v>
      </c>
    </row>
    <row r="249" spans="2:10" ht="12.75">
      <c r="B249" s="1130" t="s">
        <v>40</v>
      </c>
      <c r="C249" s="1131">
        <v>34</v>
      </c>
      <c r="D249" s="1110">
        <v>6800</v>
      </c>
      <c r="E249" s="1131">
        <v>0</v>
      </c>
      <c r="F249" s="1110">
        <v>0</v>
      </c>
      <c r="G249" s="1131">
        <v>0</v>
      </c>
      <c r="H249" s="1110">
        <v>0</v>
      </c>
      <c r="I249" s="1132">
        <v>34</v>
      </c>
      <c r="J249" s="1133">
        <v>6800</v>
      </c>
    </row>
    <row r="250" spans="2:10" ht="12.75">
      <c r="B250" s="1130" t="s">
        <v>42</v>
      </c>
      <c r="C250" s="1131">
        <v>63</v>
      </c>
      <c r="D250" s="1110">
        <v>24710</v>
      </c>
      <c r="E250" s="1131">
        <v>38</v>
      </c>
      <c r="F250" s="1110">
        <v>12710</v>
      </c>
      <c r="G250" s="1131">
        <v>4</v>
      </c>
      <c r="H250" s="1110">
        <v>4000</v>
      </c>
      <c r="I250" s="1132">
        <v>105</v>
      </c>
      <c r="J250" s="1133">
        <v>41420</v>
      </c>
    </row>
    <row r="251" spans="2:10" ht="12.75">
      <c r="B251" s="1130" t="s">
        <v>43</v>
      </c>
      <c r="C251" s="1131">
        <v>44</v>
      </c>
      <c r="D251" s="1110">
        <v>5330</v>
      </c>
      <c r="E251" s="1131">
        <v>0</v>
      </c>
      <c r="F251" s="1110">
        <v>0</v>
      </c>
      <c r="G251" s="1131">
        <v>0</v>
      </c>
      <c r="H251" s="1110">
        <v>0</v>
      </c>
      <c r="I251" s="1132">
        <v>44</v>
      </c>
      <c r="J251" s="1133">
        <v>5330</v>
      </c>
    </row>
    <row r="252" spans="2:10" ht="12.75">
      <c r="B252" s="1130" t="s">
        <v>44</v>
      </c>
      <c r="C252" s="1131">
        <v>0</v>
      </c>
      <c r="D252" s="1110">
        <v>0</v>
      </c>
      <c r="E252" s="1131">
        <v>0</v>
      </c>
      <c r="F252" s="1110">
        <v>0</v>
      </c>
      <c r="G252" s="1131">
        <v>0</v>
      </c>
      <c r="H252" s="1110">
        <v>0</v>
      </c>
      <c r="I252" s="1132">
        <v>0</v>
      </c>
      <c r="J252" s="1133">
        <v>0</v>
      </c>
    </row>
    <row r="253" spans="2:10" ht="12.75">
      <c r="B253" s="1130" t="s">
        <v>46</v>
      </c>
      <c r="C253" s="1131">
        <v>0</v>
      </c>
      <c r="D253" s="1110">
        <v>0</v>
      </c>
      <c r="E253" s="1131">
        <v>0</v>
      </c>
      <c r="F253" s="1110">
        <v>0</v>
      </c>
      <c r="G253" s="1131">
        <v>0</v>
      </c>
      <c r="H253" s="1110">
        <v>0</v>
      </c>
      <c r="I253" s="1132">
        <v>0</v>
      </c>
      <c r="J253" s="1133">
        <v>0</v>
      </c>
    </row>
    <row r="254" spans="2:10" ht="12.75">
      <c r="B254" s="1130" t="s">
        <v>48</v>
      </c>
      <c r="C254" s="1131">
        <v>846</v>
      </c>
      <c r="D254" s="1110">
        <v>128640</v>
      </c>
      <c r="E254" s="1131">
        <v>107</v>
      </c>
      <c r="F254" s="1110">
        <v>12180</v>
      </c>
      <c r="G254" s="1131">
        <v>0</v>
      </c>
      <c r="H254" s="1110">
        <v>0</v>
      </c>
      <c r="I254" s="1132">
        <v>953</v>
      </c>
      <c r="J254" s="1133">
        <v>140820</v>
      </c>
    </row>
    <row r="255" spans="2:10" ht="12.75">
      <c r="B255" s="1130" t="s">
        <v>50</v>
      </c>
      <c r="C255" s="1131">
        <v>6</v>
      </c>
      <c r="D255" s="1110">
        <v>1200</v>
      </c>
      <c r="E255" s="1131">
        <v>1</v>
      </c>
      <c r="F255" s="1110">
        <v>340</v>
      </c>
      <c r="G255" s="1131">
        <v>0</v>
      </c>
      <c r="H255" s="1110">
        <v>0</v>
      </c>
      <c r="I255" s="1132">
        <v>7</v>
      </c>
      <c r="J255" s="1133">
        <v>1540</v>
      </c>
    </row>
    <row r="256" spans="2:10" ht="12.75">
      <c r="B256" s="1130" t="s">
        <v>51</v>
      </c>
      <c r="C256" s="1131">
        <v>0</v>
      </c>
      <c r="D256" s="1110">
        <v>0</v>
      </c>
      <c r="E256" s="1131">
        <v>0</v>
      </c>
      <c r="F256" s="1110">
        <v>0</v>
      </c>
      <c r="G256" s="1131">
        <v>0</v>
      </c>
      <c r="H256" s="1110">
        <v>0</v>
      </c>
      <c r="I256" s="1132">
        <v>0</v>
      </c>
      <c r="J256" s="1133">
        <v>0</v>
      </c>
    </row>
    <row r="257" spans="2:10" ht="12.75">
      <c r="B257" s="1130" t="s">
        <v>53</v>
      </c>
      <c r="C257" s="1131">
        <v>0</v>
      </c>
      <c r="D257" s="1110">
        <v>0</v>
      </c>
      <c r="E257" s="1131">
        <v>0</v>
      </c>
      <c r="F257" s="1110">
        <v>0</v>
      </c>
      <c r="G257" s="1131">
        <v>0</v>
      </c>
      <c r="H257" s="1110">
        <v>0</v>
      </c>
      <c r="I257" s="1132">
        <v>0</v>
      </c>
      <c r="J257" s="1133">
        <v>0</v>
      </c>
    </row>
    <row r="258" spans="2:10" ht="12.75">
      <c r="B258" s="1130" t="s">
        <v>55</v>
      </c>
      <c r="C258" s="1131">
        <v>0</v>
      </c>
      <c r="D258" s="1110">
        <v>0</v>
      </c>
      <c r="E258" s="1131">
        <v>0</v>
      </c>
      <c r="F258" s="1110">
        <v>0</v>
      </c>
      <c r="G258" s="1131">
        <v>0</v>
      </c>
      <c r="H258" s="1110">
        <v>0</v>
      </c>
      <c r="I258" s="1132">
        <v>0</v>
      </c>
      <c r="J258" s="1133">
        <v>0</v>
      </c>
    </row>
    <row r="259" spans="2:10" ht="12.75">
      <c r="B259" s="1130" t="s">
        <v>57</v>
      </c>
      <c r="C259" s="1131">
        <v>0</v>
      </c>
      <c r="D259" s="1110">
        <v>0</v>
      </c>
      <c r="E259" s="1131">
        <v>1</v>
      </c>
      <c r="F259" s="1110">
        <v>1000</v>
      </c>
      <c r="G259" s="1131">
        <v>0</v>
      </c>
      <c r="H259" s="1110">
        <v>0</v>
      </c>
      <c r="I259" s="1132">
        <v>1</v>
      </c>
      <c r="J259" s="1133">
        <v>1000</v>
      </c>
    </row>
    <row r="260" spans="2:10" ht="12.75">
      <c r="B260" s="1130" t="s">
        <v>58</v>
      </c>
      <c r="C260" s="1131">
        <v>17</v>
      </c>
      <c r="D260" s="1110">
        <v>5500</v>
      </c>
      <c r="E260" s="1131">
        <v>0</v>
      </c>
      <c r="F260" s="1110">
        <v>0</v>
      </c>
      <c r="G260" s="1131">
        <v>0</v>
      </c>
      <c r="H260" s="1110">
        <v>0</v>
      </c>
      <c r="I260" s="1132">
        <v>17</v>
      </c>
      <c r="J260" s="1133">
        <v>5500</v>
      </c>
    </row>
    <row r="261" spans="2:10" ht="12.75">
      <c r="B261" s="1130" t="s">
        <v>59</v>
      </c>
      <c r="C261" s="1131">
        <v>0</v>
      </c>
      <c r="D261" s="1110">
        <v>0</v>
      </c>
      <c r="E261" s="1131">
        <v>0</v>
      </c>
      <c r="F261" s="1110">
        <v>0</v>
      </c>
      <c r="G261" s="1131">
        <v>0</v>
      </c>
      <c r="H261" s="1110">
        <v>0</v>
      </c>
      <c r="I261" s="1132">
        <v>0</v>
      </c>
      <c r="J261" s="1133">
        <v>0</v>
      </c>
    </row>
    <row r="262" spans="2:10" ht="12.75">
      <c r="B262" s="1130" t="s">
        <v>60</v>
      </c>
      <c r="C262" s="1131">
        <v>7</v>
      </c>
      <c r="D262" s="1110">
        <v>2500</v>
      </c>
      <c r="E262" s="1131">
        <v>0</v>
      </c>
      <c r="F262" s="1110">
        <v>0</v>
      </c>
      <c r="G262" s="1131">
        <v>0</v>
      </c>
      <c r="H262" s="1110">
        <v>0</v>
      </c>
      <c r="I262" s="1132">
        <v>7</v>
      </c>
      <c r="J262" s="1133">
        <v>2500</v>
      </c>
    </row>
    <row r="263" spans="2:10" ht="12.75">
      <c r="B263" s="1130" t="s">
        <v>61</v>
      </c>
      <c r="C263" s="1131">
        <v>17</v>
      </c>
      <c r="D263" s="1110">
        <v>1700</v>
      </c>
      <c r="E263" s="1131">
        <v>3</v>
      </c>
      <c r="F263" s="1110">
        <v>300</v>
      </c>
      <c r="G263" s="1131">
        <v>0</v>
      </c>
      <c r="H263" s="1110">
        <v>0</v>
      </c>
      <c r="I263" s="1132">
        <v>20</v>
      </c>
      <c r="J263" s="1133">
        <v>2000</v>
      </c>
    </row>
    <row r="264" spans="2:10" ht="12.75">
      <c r="B264" s="1130" t="s">
        <v>63</v>
      </c>
      <c r="C264" s="1131">
        <v>33</v>
      </c>
      <c r="D264" s="1110">
        <v>2849</v>
      </c>
      <c r="E264" s="1131">
        <v>2</v>
      </c>
      <c r="F264" s="1110">
        <v>160</v>
      </c>
      <c r="G264" s="1131">
        <v>1</v>
      </c>
      <c r="H264" s="1110">
        <v>10000</v>
      </c>
      <c r="I264" s="1132">
        <v>36</v>
      </c>
      <c r="J264" s="1133">
        <v>13009</v>
      </c>
    </row>
    <row r="265" spans="2:10" ht="12.75">
      <c r="B265" s="1130" t="s">
        <v>64</v>
      </c>
      <c r="C265" s="1131">
        <v>0</v>
      </c>
      <c r="D265" s="1110">
        <v>0</v>
      </c>
      <c r="E265" s="1131">
        <v>0</v>
      </c>
      <c r="F265" s="1110">
        <v>0</v>
      </c>
      <c r="G265" s="1131">
        <v>0</v>
      </c>
      <c r="H265" s="1110">
        <v>0</v>
      </c>
      <c r="I265" s="1132">
        <v>0</v>
      </c>
      <c r="J265" s="1133">
        <v>0</v>
      </c>
    </row>
    <row r="266" spans="2:10" ht="12.75">
      <c r="B266" s="1130" t="s">
        <v>65</v>
      </c>
      <c r="C266" s="1131">
        <v>0</v>
      </c>
      <c r="D266" s="1110">
        <v>0</v>
      </c>
      <c r="E266" s="1131">
        <v>1</v>
      </c>
      <c r="F266" s="1110">
        <v>500</v>
      </c>
      <c r="G266" s="1131">
        <v>0</v>
      </c>
      <c r="H266" s="1110">
        <v>0</v>
      </c>
      <c r="I266" s="1132">
        <v>1</v>
      </c>
      <c r="J266" s="1133">
        <v>500</v>
      </c>
    </row>
    <row r="267" spans="2:10" ht="12.75">
      <c r="B267" s="1130" t="s">
        <v>66</v>
      </c>
      <c r="C267" s="1131">
        <v>698</v>
      </c>
      <c r="D267" s="1110">
        <v>58836</v>
      </c>
      <c r="E267" s="1131">
        <v>38</v>
      </c>
      <c r="F267" s="1110">
        <v>4772</v>
      </c>
      <c r="G267" s="1131">
        <v>0</v>
      </c>
      <c r="H267" s="1110">
        <v>0</v>
      </c>
      <c r="I267" s="1132">
        <v>736</v>
      </c>
      <c r="J267" s="1133">
        <v>63608</v>
      </c>
    </row>
    <row r="268" spans="2:10" ht="12.75">
      <c r="B268" s="1130" t="s">
        <v>67</v>
      </c>
      <c r="C268" s="1131">
        <v>0</v>
      </c>
      <c r="D268" s="1110">
        <v>0</v>
      </c>
      <c r="E268" s="1131">
        <v>0</v>
      </c>
      <c r="F268" s="1110">
        <v>0</v>
      </c>
      <c r="G268" s="1131">
        <v>0</v>
      </c>
      <c r="H268" s="1110">
        <v>0</v>
      </c>
      <c r="I268" s="1132">
        <v>0</v>
      </c>
      <c r="J268" s="1133">
        <v>0</v>
      </c>
    </row>
    <row r="269" spans="2:10" ht="12.75">
      <c r="B269" s="1130" t="s">
        <v>68</v>
      </c>
      <c r="C269" s="1131">
        <v>0</v>
      </c>
      <c r="D269" s="1110">
        <v>0</v>
      </c>
      <c r="E269" s="1131">
        <v>0</v>
      </c>
      <c r="F269" s="1110">
        <v>0</v>
      </c>
      <c r="G269" s="1131">
        <v>0</v>
      </c>
      <c r="H269" s="1110">
        <v>0</v>
      </c>
      <c r="I269" s="1132">
        <v>0</v>
      </c>
      <c r="J269" s="1133">
        <v>0</v>
      </c>
    </row>
    <row r="270" spans="2:10" ht="13.5" thickBot="1">
      <c r="B270" s="1134" t="s">
        <v>69</v>
      </c>
      <c r="C270" s="1131">
        <v>0</v>
      </c>
      <c r="D270" s="1110">
        <v>0</v>
      </c>
      <c r="E270" s="1131">
        <v>0</v>
      </c>
      <c r="F270" s="1110">
        <v>0</v>
      </c>
      <c r="G270" s="1131">
        <v>0</v>
      </c>
      <c r="H270" s="1110">
        <v>0</v>
      </c>
      <c r="I270" s="1132">
        <v>0</v>
      </c>
      <c r="J270" s="1133">
        <v>0</v>
      </c>
    </row>
    <row r="271" spans="2:10" ht="15" thickBot="1">
      <c r="B271" s="1135" t="s">
        <v>62</v>
      </c>
      <c r="C271" s="1209">
        <v>2934</v>
      </c>
      <c r="D271" s="1210">
        <v>509342.5</v>
      </c>
      <c r="E271" s="1209">
        <v>646</v>
      </c>
      <c r="F271" s="1210">
        <v>140081</v>
      </c>
      <c r="G271" s="1209">
        <v>6</v>
      </c>
      <c r="H271" s="1210">
        <v>14300</v>
      </c>
      <c r="I271" s="1209">
        <v>3586</v>
      </c>
      <c r="J271" s="1211">
        <v>663723.5</v>
      </c>
    </row>
    <row r="272" ht="13.5">
      <c r="B272" s="450" t="s">
        <v>202</v>
      </c>
    </row>
  </sheetData>
  <sheetProtection/>
  <mergeCells count="25">
    <mergeCell ref="C3:D3"/>
    <mergeCell ref="E3:F3"/>
    <mergeCell ref="G3:H3"/>
    <mergeCell ref="I3:J3"/>
    <mergeCell ref="K3:L3"/>
    <mergeCell ref="K46:L46"/>
    <mergeCell ref="M46:N46"/>
    <mergeCell ref="C183:D183"/>
    <mergeCell ref="E183:F183"/>
    <mergeCell ref="G183:H183"/>
    <mergeCell ref="I183:J183"/>
    <mergeCell ref="C46:D46"/>
    <mergeCell ref="E46:F46"/>
    <mergeCell ref="G46:H46"/>
    <mergeCell ref="I46:J46"/>
    <mergeCell ref="M183:N183"/>
    <mergeCell ref="C232:D232"/>
    <mergeCell ref="E232:F232"/>
    <mergeCell ref="G232:H232"/>
    <mergeCell ref="I232:J232"/>
    <mergeCell ref="K183:L183"/>
    <mergeCell ref="C95:D95"/>
    <mergeCell ref="E95:F95"/>
    <mergeCell ref="G95:H95"/>
    <mergeCell ref="I95:J95"/>
  </mergeCells>
  <printOptions horizontalCentered="1"/>
  <pageMargins left="0.7" right="0.7" top="0.75" bottom="0.75" header="0.3" footer="0.3"/>
  <pageSetup horizontalDpi="300" verticalDpi="300" orientation="landscape" scale="78" r:id="rId1"/>
  <rowBreaks count="5" manualBreakCount="5">
    <brk id="43" max="255" man="1"/>
    <brk id="92" max="255" man="1"/>
    <brk id="141" max="255" man="1"/>
    <brk id="180" max="255" man="1"/>
    <brk id="2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21"/>
  <sheetViews>
    <sheetView view="pageBreakPreview" zoomScale="68" zoomScaleNormal="84" zoomScaleSheetLayoutView="68" zoomScalePageLayoutView="0" workbookViewId="0" topLeftCell="A595">
      <selection activeCell="AS34" sqref="AS34"/>
    </sheetView>
  </sheetViews>
  <sheetFormatPr defaultColWidth="9.140625" defaultRowHeight="12.75"/>
  <cols>
    <col min="1" max="1" width="9.421875" style="345" customWidth="1"/>
    <col min="2" max="2" width="19.7109375" style="345" customWidth="1"/>
    <col min="3" max="3" width="17.00390625" style="345" customWidth="1"/>
    <col min="4" max="4" width="21.421875" style="345" customWidth="1"/>
    <col min="5" max="5" width="18.00390625" style="345" customWidth="1"/>
    <col min="6" max="6" width="21.28125" style="345" customWidth="1"/>
    <col min="7" max="7" width="15.7109375" style="345" customWidth="1"/>
    <col min="8" max="8" width="19.57421875" style="345" bestFit="1" customWidth="1"/>
    <col min="9" max="9" width="15.8515625" style="345" customWidth="1"/>
    <col min="10" max="10" width="24.00390625" style="345" bestFit="1" customWidth="1"/>
    <col min="11" max="11" width="15.57421875" style="345" customWidth="1"/>
    <col min="12" max="12" width="20.421875" style="345" bestFit="1" customWidth="1"/>
    <col min="13" max="13" width="16.7109375" style="345" customWidth="1"/>
    <col min="14" max="14" width="23.57421875" style="345" bestFit="1" customWidth="1"/>
    <col min="15" max="15" width="16.00390625" style="345" bestFit="1" customWidth="1"/>
    <col min="16" max="16" width="14.7109375" style="345" customWidth="1"/>
    <col min="17" max="17" width="14.28125" style="345" customWidth="1"/>
    <col min="18" max="18" width="14.8515625" style="345" customWidth="1"/>
    <col min="19" max="19" width="19.00390625" style="345" customWidth="1"/>
    <col min="20" max="16384" width="9.140625" style="345" customWidth="1"/>
  </cols>
  <sheetData>
    <row r="1" spans="1:19" ht="20.25" thickBot="1">
      <c r="A1" s="469"/>
      <c r="B1" s="346" t="s">
        <v>185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354"/>
      <c r="P1" s="347"/>
      <c r="Q1" s="347"/>
      <c r="R1" s="347"/>
      <c r="S1" s="347"/>
    </row>
    <row r="2" spans="1:19" ht="15.75" thickBot="1">
      <c r="A2" s="469"/>
      <c r="B2" s="762"/>
      <c r="C2" s="764" t="s">
        <v>93</v>
      </c>
      <c r="D2" s="764" t="s">
        <v>94</v>
      </c>
      <c r="E2" s="763" t="s">
        <v>95</v>
      </c>
      <c r="F2" s="800" t="s">
        <v>118</v>
      </c>
      <c r="G2" s="766" t="s">
        <v>96</v>
      </c>
      <c r="H2" s="764" t="s">
        <v>97</v>
      </c>
      <c r="I2" s="763" t="s">
        <v>98</v>
      </c>
      <c r="J2" s="765" t="s">
        <v>119</v>
      </c>
      <c r="K2" s="766" t="s">
        <v>99</v>
      </c>
      <c r="L2" s="764" t="s">
        <v>100</v>
      </c>
      <c r="M2" s="763" t="s">
        <v>101</v>
      </c>
      <c r="N2" s="765" t="s">
        <v>120</v>
      </c>
      <c r="O2" s="766" t="s">
        <v>102</v>
      </c>
      <c r="P2" s="764" t="s">
        <v>103</v>
      </c>
      <c r="Q2" s="763" t="s">
        <v>104</v>
      </c>
      <c r="R2" s="765" t="s">
        <v>121</v>
      </c>
      <c r="S2" s="766" t="s">
        <v>105</v>
      </c>
    </row>
    <row r="3" spans="1:19" ht="17.25" thickTop="1">
      <c r="A3" s="469"/>
      <c r="B3" s="524" t="s">
        <v>16</v>
      </c>
      <c r="C3" s="803">
        <v>4</v>
      </c>
      <c r="D3" s="803">
        <v>0</v>
      </c>
      <c r="E3" s="803">
        <v>40</v>
      </c>
      <c r="F3" s="804">
        <f>C3+D3+E3</f>
        <v>44</v>
      </c>
      <c r="G3" s="803">
        <v>56</v>
      </c>
      <c r="H3" s="803">
        <v>0</v>
      </c>
      <c r="I3" s="803">
        <v>0</v>
      </c>
      <c r="J3" s="805">
        <f>G3+H3+I3</f>
        <v>56</v>
      </c>
      <c r="K3" s="803">
        <v>0</v>
      </c>
      <c r="L3" s="803">
        <v>0</v>
      </c>
      <c r="M3" s="803">
        <v>0</v>
      </c>
      <c r="N3" s="805">
        <f>K3+L3+M3</f>
        <v>0</v>
      </c>
      <c r="O3" s="803">
        <v>0</v>
      </c>
      <c r="P3" s="803">
        <v>0</v>
      </c>
      <c r="Q3" s="803">
        <v>0</v>
      </c>
      <c r="R3" s="805">
        <f>O3+P3+Q3</f>
        <v>0</v>
      </c>
      <c r="S3" s="806">
        <f>F3+J3+N3+R3</f>
        <v>100</v>
      </c>
    </row>
    <row r="4" spans="1:19" ht="16.5">
      <c r="A4" s="469"/>
      <c r="B4" s="524" t="s">
        <v>18</v>
      </c>
      <c r="C4" s="803">
        <v>0</v>
      </c>
      <c r="D4" s="803">
        <v>139</v>
      </c>
      <c r="E4" s="803">
        <v>50</v>
      </c>
      <c r="F4" s="804">
        <f aca="true" t="shared" si="0" ref="F4:F39">C4+D4+E4</f>
        <v>189</v>
      </c>
      <c r="G4" s="803">
        <v>50</v>
      </c>
      <c r="H4" s="803">
        <v>0</v>
      </c>
      <c r="I4" s="803">
        <v>0</v>
      </c>
      <c r="J4" s="805">
        <f>G4+H4+I4</f>
        <v>50</v>
      </c>
      <c r="K4" s="803">
        <v>0</v>
      </c>
      <c r="L4" s="803">
        <v>0</v>
      </c>
      <c r="M4" s="803">
        <v>0</v>
      </c>
      <c r="N4" s="805">
        <f aca="true" t="shared" si="1" ref="N4:N39">K4+L4+M4</f>
        <v>0</v>
      </c>
      <c r="O4" s="803">
        <v>0</v>
      </c>
      <c r="P4" s="803">
        <v>0</v>
      </c>
      <c r="Q4" s="803">
        <v>0</v>
      </c>
      <c r="R4" s="805">
        <f aca="true" t="shared" si="2" ref="R4:R39">O4+P4+Q4</f>
        <v>0</v>
      </c>
      <c r="S4" s="806">
        <f aca="true" t="shared" si="3" ref="S4:S40">F4+J4+N4+R4</f>
        <v>239</v>
      </c>
    </row>
    <row r="5" spans="1:19" ht="16.5">
      <c r="A5" s="469"/>
      <c r="B5" s="524" t="s">
        <v>20</v>
      </c>
      <c r="C5" s="803">
        <v>10</v>
      </c>
      <c r="D5" s="803">
        <v>236</v>
      </c>
      <c r="E5" s="803">
        <v>407</v>
      </c>
      <c r="F5" s="804">
        <f t="shared" si="0"/>
        <v>653</v>
      </c>
      <c r="G5" s="803">
        <v>0</v>
      </c>
      <c r="H5" s="803">
        <v>0</v>
      </c>
      <c r="I5" s="803">
        <v>0</v>
      </c>
      <c r="J5" s="805">
        <f aca="true" t="shared" si="4" ref="J5:J39">G5+H5+I5</f>
        <v>0</v>
      </c>
      <c r="K5" s="803">
        <v>0</v>
      </c>
      <c r="L5" s="803">
        <v>0</v>
      </c>
      <c r="M5" s="803">
        <v>0</v>
      </c>
      <c r="N5" s="805">
        <f t="shared" si="1"/>
        <v>0</v>
      </c>
      <c r="O5" s="803">
        <v>0</v>
      </c>
      <c r="P5" s="803">
        <v>0</v>
      </c>
      <c r="Q5" s="803">
        <v>0</v>
      </c>
      <c r="R5" s="805">
        <f t="shared" si="2"/>
        <v>0</v>
      </c>
      <c r="S5" s="806">
        <f t="shared" si="3"/>
        <v>653</v>
      </c>
    </row>
    <row r="6" spans="1:19" ht="16.5">
      <c r="A6" s="469"/>
      <c r="B6" s="524" t="s">
        <v>22</v>
      </c>
      <c r="C6" s="803">
        <v>0</v>
      </c>
      <c r="D6" s="803">
        <v>40</v>
      </c>
      <c r="E6" s="803">
        <v>34</v>
      </c>
      <c r="F6" s="804">
        <f t="shared" si="0"/>
        <v>74</v>
      </c>
      <c r="G6" s="803">
        <v>0</v>
      </c>
      <c r="H6" s="803">
        <v>0</v>
      </c>
      <c r="I6" s="803">
        <v>0</v>
      </c>
      <c r="J6" s="805">
        <f t="shared" si="4"/>
        <v>0</v>
      </c>
      <c r="K6" s="803">
        <v>0</v>
      </c>
      <c r="L6" s="803">
        <v>0</v>
      </c>
      <c r="M6" s="803">
        <v>0</v>
      </c>
      <c r="N6" s="805">
        <f t="shared" si="1"/>
        <v>0</v>
      </c>
      <c r="O6" s="803">
        <v>0</v>
      </c>
      <c r="P6" s="803">
        <v>0</v>
      </c>
      <c r="Q6" s="803">
        <v>0</v>
      </c>
      <c r="R6" s="805">
        <f t="shared" si="2"/>
        <v>0</v>
      </c>
      <c r="S6" s="806">
        <f t="shared" si="3"/>
        <v>74</v>
      </c>
    </row>
    <row r="7" spans="1:19" ht="16.5">
      <c r="A7" s="469"/>
      <c r="B7" s="524" t="s">
        <v>24</v>
      </c>
      <c r="C7" s="803">
        <v>216</v>
      </c>
      <c r="D7" s="803">
        <v>323</v>
      </c>
      <c r="E7" s="803">
        <v>199</v>
      </c>
      <c r="F7" s="804">
        <f t="shared" si="0"/>
        <v>738</v>
      </c>
      <c r="G7" s="803">
        <v>72</v>
      </c>
      <c r="H7" s="803">
        <v>0</v>
      </c>
      <c r="I7" s="803">
        <v>0</v>
      </c>
      <c r="J7" s="805">
        <f t="shared" si="4"/>
        <v>72</v>
      </c>
      <c r="K7" s="803">
        <v>0</v>
      </c>
      <c r="L7" s="803">
        <v>0</v>
      </c>
      <c r="M7" s="803">
        <v>0</v>
      </c>
      <c r="N7" s="805">
        <f t="shared" si="1"/>
        <v>0</v>
      </c>
      <c r="O7" s="803">
        <v>0</v>
      </c>
      <c r="P7" s="803">
        <v>0</v>
      </c>
      <c r="Q7" s="803">
        <v>0</v>
      </c>
      <c r="R7" s="805">
        <f t="shared" si="2"/>
        <v>0</v>
      </c>
      <c r="S7" s="806">
        <f t="shared" si="3"/>
        <v>810</v>
      </c>
    </row>
    <row r="8" spans="1:19" ht="16.5">
      <c r="A8" s="469"/>
      <c r="B8" s="524" t="s">
        <v>26</v>
      </c>
      <c r="C8" s="803">
        <v>0</v>
      </c>
      <c r="D8" s="803">
        <v>264</v>
      </c>
      <c r="E8" s="803">
        <v>173</v>
      </c>
      <c r="F8" s="804">
        <f t="shared" si="0"/>
        <v>437</v>
      </c>
      <c r="G8" s="803">
        <v>52</v>
      </c>
      <c r="H8" s="803">
        <v>0</v>
      </c>
      <c r="I8" s="803">
        <v>0</v>
      </c>
      <c r="J8" s="805">
        <f t="shared" si="4"/>
        <v>52</v>
      </c>
      <c r="K8" s="803">
        <v>0</v>
      </c>
      <c r="L8" s="803">
        <v>0</v>
      </c>
      <c r="M8" s="803">
        <v>0</v>
      </c>
      <c r="N8" s="805">
        <f t="shared" si="1"/>
        <v>0</v>
      </c>
      <c r="O8" s="803">
        <v>0</v>
      </c>
      <c r="P8" s="803">
        <v>0</v>
      </c>
      <c r="Q8" s="803">
        <v>0</v>
      </c>
      <c r="R8" s="805">
        <f t="shared" si="2"/>
        <v>0</v>
      </c>
      <c r="S8" s="806">
        <f t="shared" si="3"/>
        <v>489</v>
      </c>
    </row>
    <row r="9" spans="1:19" ht="16.5">
      <c r="A9" s="469"/>
      <c r="B9" s="524" t="s">
        <v>27</v>
      </c>
      <c r="C9" s="803">
        <v>0</v>
      </c>
      <c r="D9" s="803">
        <v>0</v>
      </c>
      <c r="E9" s="803">
        <v>3</v>
      </c>
      <c r="F9" s="804">
        <f t="shared" si="0"/>
        <v>3</v>
      </c>
      <c r="G9" s="803">
        <v>0</v>
      </c>
      <c r="H9" s="803">
        <v>0</v>
      </c>
      <c r="I9" s="803">
        <v>0</v>
      </c>
      <c r="J9" s="805">
        <f t="shared" si="4"/>
        <v>0</v>
      </c>
      <c r="K9" s="803">
        <v>0</v>
      </c>
      <c r="L9" s="803">
        <v>0</v>
      </c>
      <c r="M9" s="803">
        <v>0</v>
      </c>
      <c r="N9" s="805">
        <f t="shared" si="1"/>
        <v>0</v>
      </c>
      <c r="O9" s="803">
        <v>0</v>
      </c>
      <c r="P9" s="803">
        <v>0</v>
      </c>
      <c r="Q9" s="803">
        <v>0</v>
      </c>
      <c r="R9" s="805">
        <f t="shared" si="2"/>
        <v>0</v>
      </c>
      <c r="S9" s="806">
        <f t="shared" si="3"/>
        <v>3</v>
      </c>
    </row>
    <row r="10" spans="1:19" ht="16.5">
      <c r="A10" s="469"/>
      <c r="B10" s="524" t="s">
        <v>29</v>
      </c>
      <c r="C10" s="803">
        <v>22</v>
      </c>
      <c r="D10" s="803">
        <v>14</v>
      </c>
      <c r="E10" s="803">
        <v>0</v>
      </c>
      <c r="F10" s="804">
        <f t="shared" si="0"/>
        <v>36</v>
      </c>
      <c r="G10" s="803">
        <v>0</v>
      </c>
      <c r="H10" s="803">
        <v>0</v>
      </c>
      <c r="I10" s="803">
        <v>0</v>
      </c>
      <c r="J10" s="805">
        <f t="shared" si="4"/>
        <v>0</v>
      </c>
      <c r="K10" s="803">
        <v>0</v>
      </c>
      <c r="L10" s="803">
        <v>0</v>
      </c>
      <c r="M10" s="803">
        <v>0</v>
      </c>
      <c r="N10" s="805">
        <f t="shared" si="1"/>
        <v>0</v>
      </c>
      <c r="O10" s="803">
        <v>0</v>
      </c>
      <c r="P10" s="803">
        <v>0</v>
      </c>
      <c r="Q10" s="803">
        <v>0</v>
      </c>
      <c r="R10" s="805">
        <f t="shared" si="2"/>
        <v>0</v>
      </c>
      <c r="S10" s="806">
        <f t="shared" si="3"/>
        <v>36</v>
      </c>
    </row>
    <row r="11" spans="1:19" ht="16.5">
      <c r="A11" s="469"/>
      <c r="B11" s="524" t="s">
        <v>30</v>
      </c>
      <c r="C11" s="803">
        <v>0</v>
      </c>
      <c r="D11" s="803">
        <v>53</v>
      </c>
      <c r="E11" s="803">
        <v>0</v>
      </c>
      <c r="F11" s="804">
        <f t="shared" si="0"/>
        <v>53</v>
      </c>
      <c r="G11" s="803">
        <v>1</v>
      </c>
      <c r="H11" s="803">
        <v>0</v>
      </c>
      <c r="I11" s="803">
        <v>0</v>
      </c>
      <c r="J11" s="805">
        <f t="shared" si="4"/>
        <v>1</v>
      </c>
      <c r="K11" s="803">
        <v>0</v>
      </c>
      <c r="L11" s="803">
        <v>0</v>
      </c>
      <c r="M11" s="803">
        <v>0</v>
      </c>
      <c r="N11" s="805">
        <f t="shared" si="1"/>
        <v>0</v>
      </c>
      <c r="O11" s="803">
        <v>0</v>
      </c>
      <c r="P11" s="803">
        <v>0</v>
      </c>
      <c r="Q11" s="803">
        <v>0</v>
      </c>
      <c r="R11" s="805">
        <f t="shared" si="2"/>
        <v>0</v>
      </c>
      <c r="S11" s="806">
        <f t="shared" si="3"/>
        <v>54</v>
      </c>
    </row>
    <row r="12" spans="1:19" ht="16.5">
      <c r="A12" s="469"/>
      <c r="B12" s="524" t="s">
        <v>32</v>
      </c>
      <c r="C12" s="803">
        <v>23</v>
      </c>
      <c r="D12" s="803">
        <v>30</v>
      </c>
      <c r="E12" s="803">
        <v>14</v>
      </c>
      <c r="F12" s="804">
        <f t="shared" si="0"/>
        <v>67</v>
      </c>
      <c r="G12" s="803">
        <v>7</v>
      </c>
      <c r="H12" s="803">
        <v>0</v>
      </c>
      <c r="I12" s="803">
        <v>0</v>
      </c>
      <c r="J12" s="805">
        <f t="shared" si="4"/>
        <v>7</v>
      </c>
      <c r="K12" s="803">
        <v>0</v>
      </c>
      <c r="L12" s="803">
        <v>0</v>
      </c>
      <c r="M12" s="803">
        <v>0</v>
      </c>
      <c r="N12" s="805">
        <f t="shared" si="1"/>
        <v>0</v>
      </c>
      <c r="O12" s="803">
        <v>0</v>
      </c>
      <c r="P12" s="803">
        <v>0</v>
      </c>
      <c r="Q12" s="803">
        <v>0</v>
      </c>
      <c r="R12" s="805">
        <f t="shared" si="2"/>
        <v>0</v>
      </c>
      <c r="S12" s="806">
        <f t="shared" si="3"/>
        <v>74</v>
      </c>
    </row>
    <row r="13" spans="1:19" ht="16.5">
      <c r="A13" s="469"/>
      <c r="B13" s="524" t="s">
        <v>33</v>
      </c>
      <c r="C13" s="803">
        <v>31</v>
      </c>
      <c r="D13" s="803">
        <v>2</v>
      </c>
      <c r="E13" s="803">
        <v>16</v>
      </c>
      <c r="F13" s="804">
        <f t="shared" si="0"/>
        <v>49</v>
      </c>
      <c r="G13" s="803">
        <v>0</v>
      </c>
      <c r="H13" s="803">
        <v>0</v>
      </c>
      <c r="I13" s="803">
        <v>0</v>
      </c>
      <c r="J13" s="805">
        <f t="shared" si="4"/>
        <v>0</v>
      </c>
      <c r="K13" s="803">
        <v>0</v>
      </c>
      <c r="L13" s="803">
        <v>0</v>
      </c>
      <c r="M13" s="803">
        <v>0</v>
      </c>
      <c r="N13" s="805">
        <f t="shared" si="1"/>
        <v>0</v>
      </c>
      <c r="O13" s="803">
        <v>0</v>
      </c>
      <c r="P13" s="803">
        <v>0</v>
      </c>
      <c r="Q13" s="803">
        <v>0</v>
      </c>
      <c r="R13" s="805">
        <f t="shared" si="2"/>
        <v>0</v>
      </c>
      <c r="S13" s="806">
        <f t="shared" si="3"/>
        <v>49</v>
      </c>
    </row>
    <row r="14" spans="1:19" ht="16.5">
      <c r="A14" s="469"/>
      <c r="B14" s="524" t="s">
        <v>35</v>
      </c>
      <c r="C14" s="803">
        <v>0</v>
      </c>
      <c r="D14" s="803">
        <v>15</v>
      </c>
      <c r="E14" s="803">
        <v>30</v>
      </c>
      <c r="F14" s="804">
        <f t="shared" si="0"/>
        <v>45</v>
      </c>
      <c r="G14" s="803">
        <v>13</v>
      </c>
      <c r="H14" s="803">
        <v>0</v>
      </c>
      <c r="I14" s="803">
        <v>0</v>
      </c>
      <c r="J14" s="805">
        <f t="shared" si="4"/>
        <v>13</v>
      </c>
      <c r="K14" s="803">
        <v>0</v>
      </c>
      <c r="L14" s="803">
        <v>0</v>
      </c>
      <c r="M14" s="803">
        <v>0</v>
      </c>
      <c r="N14" s="805">
        <f t="shared" si="1"/>
        <v>0</v>
      </c>
      <c r="O14" s="803">
        <v>0</v>
      </c>
      <c r="P14" s="803">
        <v>0</v>
      </c>
      <c r="Q14" s="803">
        <v>0</v>
      </c>
      <c r="R14" s="805">
        <f t="shared" si="2"/>
        <v>0</v>
      </c>
      <c r="S14" s="806">
        <f t="shared" si="3"/>
        <v>58</v>
      </c>
    </row>
    <row r="15" spans="1:19" ht="16.5">
      <c r="A15" s="469"/>
      <c r="B15" s="524" t="s">
        <v>36</v>
      </c>
      <c r="C15" s="803">
        <v>2</v>
      </c>
      <c r="D15" s="803">
        <v>0</v>
      </c>
      <c r="E15" s="803">
        <v>8</v>
      </c>
      <c r="F15" s="804">
        <f t="shared" si="0"/>
        <v>10</v>
      </c>
      <c r="G15" s="803">
        <v>1056</v>
      </c>
      <c r="H15" s="803">
        <v>0</v>
      </c>
      <c r="I15" s="803">
        <v>0</v>
      </c>
      <c r="J15" s="805">
        <f t="shared" si="4"/>
        <v>1056</v>
      </c>
      <c r="K15" s="803">
        <v>0</v>
      </c>
      <c r="L15" s="803">
        <v>0</v>
      </c>
      <c r="M15" s="803">
        <v>0</v>
      </c>
      <c r="N15" s="805">
        <f t="shared" si="1"/>
        <v>0</v>
      </c>
      <c r="O15" s="803">
        <v>0</v>
      </c>
      <c r="P15" s="803">
        <v>0</v>
      </c>
      <c r="Q15" s="803">
        <v>0</v>
      </c>
      <c r="R15" s="805">
        <f t="shared" si="2"/>
        <v>0</v>
      </c>
      <c r="S15" s="806">
        <f t="shared" si="3"/>
        <v>1066</v>
      </c>
    </row>
    <row r="16" spans="1:19" ht="16.5">
      <c r="A16" s="469"/>
      <c r="B16" s="524" t="s">
        <v>37</v>
      </c>
      <c r="C16" s="803">
        <v>24</v>
      </c>
      <c r="D16" s="803">
        <v>93</v>
      </c>
      <c r="E16" s="803">
        <v>0</v>
      </c>
      <c r="F16" s="804">
        <f t="shared" si="0"/>
        <v>117</v>
      </c>
      <c r="G16" s="803">
        <v>0</v>
      </c>
      <c r="H16" s="803">
        <v>0</v>
      </c>
      <c r="I16" s="803">
        <v>0</v>
      </c>
      <c r="J16" s="805">
        <f t="shared" si="4"/>
        <v>0</v>
      </c>
      <c r="K16" s="803">
        <v>0</v>
      </c>
      <c r="L16" s="803">
        <v>0</v>
      </c>
      <c r="M16" s="803">
        <v>0</v>
      </c>
      <c r="N16" s="805">
        <f t="shared" si="1"/>
        <v>0</v>
      </c>
      <c r="O16" s="803">
        <v>0</v>
      </c>
      <c r="P16" s="803">
        <v>0</v>
      </c>
      <c r="Q16" s="803">
        <v>0</v>
      </c>
      <c r="R16" s="805">
        <f t="shared" si="2"/>
        <v>0</v>
      </c>
      <c r="S16" s="806">
        <f t="shared" si="3"/>
        <v>117</v>
      </c>
    </row>
    <row r="17" spans="1:19" ht="16.5">
      <c r="A17" s="469"/>
      <c r="B17" s="524" t="s">
        <v>38</v>
      </c>
      <c r="C17" s="803">
        <v>2</v>
      </c>
      <c r="D17" s="803">
        <v>21</v>
      </c>
      <c r="E17" s="803">
        <v>3</v>
      </c>
      <c r="F17" s="804">
        <f t="shared" si="0"/>
        <v>26</v>
      </c>
      <c r="G17" s="803">
        <v>42</v>
      </c>
      <c r="H17" s="803">
        <v>0</v>
      </c>
      <c r="I17" s="803">
        <v>0</v>
      </c>
      <c r="J17" s="805">
        <f t="shared" si="4"/>
        <v>42</v>
      </c>
      <c r="K17" s="803">
        <v>0</v>
      </c>
      <c r="L17" s="803">
        <v>0</v>
      </c>
      <c r="M17" s="803">
        <v>0</v>
      </c>
      <c r="N17" s="805">
        <f t="shared" si="1"/>
        <v>0</v>
      </c>
      <c r="O17" s="803">
        <v>0</v>
      </c>
      <c r="P17" s="803">
        <v>0</v>
      </c>
      <c r="Q17" s="803">
        <v>0</v>
      </c>
      <c r="R17" s="805">
        <f t="shared" si="2"/>
        <v>0</v>
      </c>
      <c r="S17" s="806">
        <f t="shared" si="3"/>
        <v>68</v>
      </c>
    </row>
    <row r="18" spans="1:19" ht="16.5">
      <c r="A18" s="469"/>
      <c r="B18" s="524" t="s">
        <v>40</v>
      </c>
      <c r="C18" s="803">
        <v>0</v>
      </c>
      <c r="D18" s="803">
        <v>7</v>
      </c>
      <c r="E18" s="803">
        <v>26</v>
      </c>
      <c r="F18" s="804">
        <f t="shared" si="0"/>
        <v>33</v>
      </c>
      <c r="G18" s="803">
        <v>23</v>
      </c>
      <c r="H18" s="803">
        <v>0</v>
      </c>
      <c r="I18" s="803">
        <v>0</v>
      </c>
      <c r="J18" s="805">
        <f t="shared" si="4"/>
        <v>23</v>
      </c>
      <c r="K18" s="803">
        <v>0</v>
      </c>
      <c r="L18" s="803">
        <v>0</v>
      </c>
      <c r="M18" s="803">
        <v>0</v>
      </c>
      <c r="N18" s="805">
        <f t="shared" si="1"/>
        <v>0</v>
      </c>
      <c r="O18" s="803">
        <v>0</v>
      </c>
      <c r="P18" s="803">
        <v>0</v>
      </c>
      <c r="Q18" s="803">
        <v>0</v>
      </c>
      <c r="R18" s="805">
        <f t="shared" si="2"/>
        <v>0</v>
      </c>
      <c r="S18" s="806">
        <f t="shared" si="3"/>
        <v>56</v>
      </c>
    </row>
    <row r="19" spans="1:19" ht="16.5">
      <c r="A19" s="469"/>
      <c r="B19" s="524" t="s">
        <v>42</v>
      </c>
      <c r="C19" s="803">
        <v>119</v>
      </c>
      <c r="D19" s="803">
        <v>107</v>
      </c>
      <c r="E19" s="803">
        <v>113</v>
      </c>
      <c r="F19" s="804">
        <f t="shared" si="0"/>
        <v>339</v>
      </c>
      <c r="G19" s="803">
        <v>152</v>
      </c>
      <c r="H19" s="803">
        <v>0</v>
      </c>
      <c r="I19" s="803">
        <v>0</v>
      </c>
      <c r="J19" s="805">
        <f t="shared" si="4"/>
        <v>152</v>
      </c>
      <c r="K19" s="803">
        <v>0</v>
      </c>
      <c r="L19" s="803">
        <v>0</v>
      </c>
      <c r="M19" s="803">
        <v>0</v>
      </c>
      <c r="N19" s="805">
        <f t="shared" si="1"/>
        <v>0</v>
      </c>
      <c r="O19" s="803">
        <v>0</v>
      </c>
      <c r="P19" s="803">
        <v>0</v>
      </c>
      <c r="Q19" s="803">
        <v>0</v>
      </c>
      <c r="R19" s="805">
        <f t="shared" si="2"/>
        <v>0</v>
      </c>
      <c r="S19" s="806">
        <f t="shared" si="3"/>
        <v>491</v>
      </c>
    </row>
    <row r="20" spans="1:19" ht="16.5">
      <c r="A20" s="469"/>
      <c r="B20" s="524" t="s">
        <v>43</v>
      </c>
      <c r="C20" s="803">
        <v>3913</v>
      </c>
      <c r="D20" s="803">
        <v>0</v>
      </c>
      <c r="E20" s="803">
        <v>281</v>
      </c>
      <c r="F20" s="804">
        <f t="shared" si="0"/>
        <v>4194</v>
      </c>
      <c r="G20" s="803">
        <v>3</v>
      </c>
      <c r="H20" s="803">
        <v>0</v>
      </c>
      <c r="I20" s="803">
        <v>0</v>
      </c>
      <c r="J20" s="805">
        <f t="shared" si="4"/>
        <v>3</v>
      </c>
      <c r="K20" s="803">
        <v>0</v>
      </c>
      <c r="L20" s="803">
        <v>0</v>
      </c>
      <c r="M20" s="803">
        <v>0</v>
      </c>
      <c r="N20" s="805">
        <f t="shared" si="1"/>
        <v>0</v>
      </c>
      <c r="O20" s="803">
        <v>0</v>
      </c>
      <c r="P20" s="803">
        <v>0</v>
      </c>
      <c r="Q20" s="803">
        <v>0</v>
      </c>
      <c r="R20" s="805">
        <f t="shared" si="2"/>
        <v>0</v>
      </c>
      <c r="S20" s="806">
        <f t="shared" si="3"/>
        <v>4197</v>
      </c>
    </row>
    <row r="21" spans="1:19" ht="16.5">
      <c r="A21" s="469"/>
      <c r="B21" s="524" t="s">
        <v>44</v>
      </c>
      <c r="C21" s="803">
        <v>0</v>
      </c>
      <c r="D21" s="803">
        <v>12</v>
      </c>
      <c r="E21" s="803">
        <v>1</v>
      </c>
      <c r="F21" s="804">
        <f t="shared" si="0"/>
        <v>13</v>
      </c>
      <c r="G21" s="803">
        <v>2</v>
      </c>
      <c r="H21" s="803">
        <v>0</v>
      </c>
      <c r="I21" s="803">
        <v>0</v>
      </c>
      <c r="J21" s="805">
        <f t="shared" si="4"/>
        <v>2</v>
      </c>
      <c r="K21" s="803">
        <v>0</v>
      </c>
      <c r="L21" s="803">
        <v>0</v>
      </c>
      <c r="M21" s="803">
        <v>0</v>
      </c>
      <c r="N21" s="805">
        <f t="shared" si="1"/>
        <v>0</v>
      </c>
      <c r="O21" s="803">
        <v>0</v>
      </c>
      <c r="P21" s="803">
        <v>0</v>
      </c>
      <c r="Q21" s="803">
        <v>0</v>
      </c>
      <c r="R21" s="805">
        <f t="shared" si="2"/>
        <v>0</v>
      </c>
      <c r="S21" s="806">
        <f t="shared" si="3"/>
        <v>15</v>
      </c>
    </row>
    <row r="22" spans="1:19" ht="16.5">
      <c r="A22" s="469"/>
      <c r="B22" s="524" t="s">
        <v>46</v>
      </c>
      <c r="C22" s="803">
        <v>17</v>
      </c>
      <c r="D22" s="803">
        <v>35</v>
      </c>
      <c r="E22" s="803">
        <v>44</v>
      </c>
      <c r="F22" s="804">
        <f t="shared" si="0"/>
        <v>96</v>
      </c>
      <c r="G22" s="803">
        <v>13</v>
      </c>
      <c r="H22" s="803">
        <v>0</v>
      </c>
      <c r="I22" s="803">
        <v>0</v>
      </c>
      <c r="J22" s="805">
        <f t="shared" si="4"/>
        <v>13</v>
      </c>
      <c r="K22" s="803">
        <v>0</v>
      </c>
      <c r="L22" s="803">
        <v>0</v>
      </c>
      <c r="M22" s="803">
        <v>0</v>
      </c>
      <c r="N22" s="805">
        <f t="shared" si="1"/>
        <v>0</v>
      </c>
      <c r="O22" s="803">
        <v>0</v>
      </c>
      <c r="P22" s="803">
        <v>0</v>
      </c>
      <c r="Q22" s="803">
        <v>0</v>
      </c>
      <c r="R22" s="805">
        <f t="shared" si="2"/>
        <v>0</v>
      </c>
      <c r="S22" s="806">
        <f t="shared" si="3"/>
        <v>109</v>
      </c>
    </row>
    <row r="23" spans="1:19" ht="16.5">
      <c r="A23" s="469"/>
      <c r="B23" s="524" t="s">
        <v>48</v>
      </c>
      <c r="C23" s="803">
        <v>364</v>
      </c>
      <c r="D23" s="803">
        <v>833</v>
      </c>
      <c r="E23" s="803">
        <v>25</v>
      </c>
      <c r="F23" s="804">
        <f t="shared" si="0"/>
        <v>1222</v>
      </c>
      <c r="G23" s="803">
        <v>100</v>
      </c>
      <c r="H23" s="803">
        <v>0</v>
      </c>
      <c r="I23" s="803">
        <v>0</v>
      </c>
      <c r="J23" s="805">
        <f t="shared" si="4"/>
        <v>100</v>
      </c>
      <c r="K23" s="803">
        <v>0</v>
      </c>
      <c r="L23" s="803">
        <v>0</v>
      </c>
      <c r="M23" s="803">
        <v>0</v>
      </c>
      <c r="N23" s="805">
        <f t="shared" si="1"/>
        <v>0</v>
      </c>
      <c r="O23" s="803">
        <v>0</v>
      </c>
      <c r="P23" s="803">
        <v>0</v>
      </c>
      <c r="Q23" s="803">
        <v>0</v>
      </c>
      <c r="R23" s="805">
        <f t="shared" si="2"/>
        <v>0</v>
      </c>
      <c r="S23" s="806">
        <f t="shared" si="3"/>
        <v>1322</v>
      </c>
    </row>
    <row r="24" spans="1:19" ht="16.5">
      <c r="A24" s="469"/>
      <c r="B24" s="524" t="s">
        <v>50</v>
      </c>
      <c r="C24" s="803">
        <v>0</v>
      </c>
      <c r="D24" s="803">
        <v>0</v>
      </c>
      <c r="E24" s="803">
        <v>0</v>
      </c>
      <c r="F24" s="804">
        <f t="shared" si="0"/>
        <v>0</v>
      </c>
      <c r="G24" s="803">
        <v>0</v>
      </c>
      <c r="H24" s="803">
        <v>0</v>
      </c>
      <c r="I24" s="803">
        <v>0</v>
      </c>
      <c r="J24" s="805">
        <f t="shared" si="4"/>
        <v>0</v>
      </c>
      <c r="K24" s="803">
        <v>0</v>
      </c>
      <c r="L24" s="803">
        <v>0</v>
      </c>
      <c r="M24" s="803">
        <v>0</v>
      </c>
      <c r="N24" s="805">
        <f t="shared" si="1"/>
        <v>0</v>
      </c>
      <c r="O24" s="803">
        <v>0</v>
      </c>
      <c r="P24" s="803">
        <v>0</v>
      </c>
      <c r="Q24" s="803">
        <v>0</v>
      </c>
      <c r="R24" s="805">
        <f t="shared" si="2"/>
        <v>0</v>
      </c>
      <c r="S24" s="806">
        <f t="shared" si="3"/>
        <v>0</v>
      </c>
    </row>
    <row r="25" spans="1:19" ht="16.5">
      <c r="A25" s="469"/>
      <c r="B25" s="524" t="s">
        <v>51</v>
      </c>
      <c r="C25" s="803">
        <v>154</v>
      </c>
      <c r="D25" s="803">
        <v>88</v>
      </c>
      <c r="E25" s="803">
        <v>116</v>
      </c>
      <c r="F25" s="804">
        <f t="shared" si="0"/>
        <v>358</v>
      </c>
      <c r="G25" s="803">
        <v>5</v>
      </c>
      <c r="H25" s="803">
        <v>0</v>
      </c>
      <c r="I25" s="803">
        <v>0</v>
      </c>
      <c r="J25" s="805">
        <f t="shared" si="4"/>
        <v>5</v>
      </c>
      <c r="K25" s="803">
        <v>0</v>
      </c>
      <c r="L25" s="803">
        <v>0</v>
      </c>
      <c r="M25" s="803">
        <v>0</v>
      </c>
      <c r="N25" s="805">
        <f t="shared" si="1"/>
        <v>0</v>
      </c>
      <c r="O25" s="803">
        <v>0</v>
      </c>
      <c r="P25" s="803">
        <v>0</v>
      </c>
      <c r="Q25" s="803">
        <v>0</v>
      </c>
      <c r="R25" s="805">
        <f t="shared" si="2"/>
        <v>0</v>
      </c>
      <c r="S25" s="806">
        <f t="shared" si="3"/>
        <v>363</v>
      </c>
    </row>
    <row r="26" spans="1:19" ht="16.5">
      <c r="A26" s="469"/>
      <c r="B26" s="524" t="s">
        <v>53</v>
      </c>
      <c r="C26" s="803">
        <v>5</v>
      </c>
      <c r="D26" s="803">
        <v>51</v>
      </c>
      <c r="E26" s="803">
        <v>75</v>
      </c>
      <c r="F26" s="804">
        <f t="shared" si="0"/>
        <v>131</v>
      </c>
      <c r="G26" s="803">
        <v>87</v>
      </c>
      <c r="H26" s="803">
        <v>0</v>
      </c>
      <c r="I26" s="803">
        <v>0</v>
      </c>
      <c r="J26" s="805">
        <f t="shared" si="4"/>
        <v>87</v>
      </c>
      <c r="K26" s="803">
        <v>0</v>
      </c>
      <c r="L26" s="803">
        <v>0</v>
      </c>
      <c r="M26" s="803">
        <v>0</v>
      </c>
      <c r="N26" s="805">
        <f t="shared" si="1"/>
        <v>0</v>
      </c>
      <c r="O26" s="803">
        <v>0</v>
      </c>
      <c r="P26" s="803">
        <v>0</v>
      </c>
      <c r="Q26" s="803">
        <v>0</v>
      </c>
      <c r="R26" s="805">
        <f t="shared" si="2"/>
        <v>0</v>
      </c>
      <c r="S26" s="806">
        <f t="shared" si="3"/>
        <v>218</v>
      </c>
    </row>
    <row r="27" spans="1:19" ht="16.5">
      <c r="A27" s="469"/>
      <c r="B27" s="524" t="s">
        <v>55</v>
      </c>
      <c r="C27" s="803">
        <v>0</v>
      </c>
      <c r="D27" s="803">
        <v>139</v>
      </c>
      <c r="E27" s="803">
        <v>238</v>
      </c>
      <c r="F27" s="804">
        <f t="shared" si="0"/>
        <v>377</v>
      </c>
      <c r="G27" s="803">
        <v>0</v>
      </c>
      <c r="H27" s="803">
        <v>0</v>
      </c>
      <c r="I27" s="803">
        <v>0</v>
      </c>
      <c r="J27" s="805">
        <f t="shared" si="4"/>
        <v>0</v>
      </c>
      <c r="K27" s="803">
        <v>0</v>
      </c>
      <c r="L27" s="803">
        <v>0</v>
      </c>
      <c r="M27" s="803">
        <v>0</v>
      </c>
      <c r="N27" s="805">
        <f t="shared" si="1"/>
        <v>0</v>
      </c>
      <c r="O27" s="803">
        <v>0</v>
      </c>
      <c r="P27" s="803">
        <v>0</v>
      </c>
      <c r="Q27" s="803">
        <v>0</v>
      </c>
      <c r="R27" s="805">
        <f t="shared" si="2"/>
        <v>0</v>
      </c>
      <c r="S27" s="806">
        <f t="shared" si="3"/>
        <v>377</v>
      </c>
    </row>
    <row r="28" spans="1:19" ht="16.5">
      <c r="A28" s="469"/>
      <c r="B28" s="524" t="s">
        <v>57</v>
      </c>
      <c r="C28" s="803">
        <v>0</v>
      </c>
      <c r="D28" s="803">
        <v>0</v>
      </c>
      <c r="E28" s="803">
        <v>0</v>
      </c>
      <c r="F28" s="804">
        <f t="shared" si="0"/>
        <v>0</v>
      </c>
      <c r="G28" s="803">
        <v>0</v>
      </c>
      <c r="H28" s="803">
        <v>0</v>
      </c>
      <c r="I28" s="803">
        <v>0</v>
      </c>
      <c r="J28" s="805">
        <f t="shared" si="4"/>
        <v>0</v>
      </c>
      <c r="K28" s="803">
        <v>0</v>
      </c>
      <c r="L28" s="803">
        <v>0</v>
      </c>
      <c r="M28" s="803">
        <v>0</v>
      </c>
      <c r="N28" s="805">
        <f t="shared" si="1"/>
        <v>0</v>
      </c>
      <c r="O28" s="803">
        <v>0</v>
      </c>
      <c r="P28" s="803">
        <v>0</v>
      </c>
      <c r="Q28" s="803">
        <v>0</v>
      </c>
      <c r="R28" s="805">
        <f t="shared" si="2"/>
        <v>0</v>
      </c>
      <c r="S28" s="806">
        <f t="shared" si="3"/>
        <v>0</v>
      </c>
    </row>
    <row r="29" spans="1:19" ht="16.5">
      <c r="A29" s="469"/>
      <c r="B29" s="524" t="s">
        <v>58</v>
      </c>
      <c r="C29" s="803">
        <v>0</v>
      </c>
      <c r="D29" s="803">
        <v>25</v>
      </c>
      <c r="E29" s="803">
        <v>2</v>
      </c>
      <c r="F29" s="804">
        <f t="shared" si="0"/>
        <v>27</v>
      </c>
      <c r="G29" s="803">
        <v>1</v>
      </c>
      <c r="H29" s="803">
        <v>0</v>
      </c>
      <c r="I29" s="803">
        <v>0</v>
      </c>
      <c r="J29" s="805">
        <f t="shared" si="4"/>
        <v>1</v>
      </c>
      <c r="K29" s="803">
        <v>0</v>
      </c>
      <c r="L29" s="803">
        <v>0</v>
      </c>
      <c r="M29" s="803">
        <v>0</v>
      </c>
      <c r="N29" s="805">
        <f t="shared" si="1"/>
        <v>0</v>
      </c>
      <c r="O29" s="803">
        <v>0</v>
      </c>
      <c r="P29" s="803">
        <v>0</v>
      </c>
      <c r="Q29" s="803">
        <v>0</v>
      </c>
      <c r="R29" s="805">
        <f t="shared" si="2"/>
        <v>0</v>
      </c>
      <c r="S29" s="806">
        <f t="shared" si="3"/>
        <v>28</v>
      </c>
    </row>
    <row r="30" spans="1:19" ht="16.5">
      <c r="A30" s="469"/>
      <c r="B30" s="524" t="s">
        <v>59</v>
      </c>
      <c r="C30" s="803">
        <v>8</v>
      </c>
      <c r="D30" s="803">
        <v>171</v>
      </c>
      <c r="E30" s="803">
        <v>63</v>
      </c>
      <c r="F30" s="804">
        <f t="shared" si="0"/>
        <v>242</v>
      </c>
      <c r="G30" s="803">
        <v>7</v>
      </c>
      <c r="H30" s="803">
        <v>0</v>
      </c>
      <c r="I30" s="803">
        <v>0</v>
      </c>
      <c r="J30" s="805">
        <f t="shared" si="4"/>
        <v>7</v>
      </c>
      <c r="K30" s="803">
        <v>0</v>
      </c>
      <c r="L30" s="803">
        <v>0</v>
      </c>
      <c r="M30" s="803">
        <v>0</v>
      </c>
      <c r="N30" s="805">
        <f t="shared" si="1"/>
        <v>0</v>
      </c>
      <c r="O30" s="803">
        <v>0</v>
      </c>
      <c r="P30" s="803">
        <v>0</v>
      </c>
      <c r="Q30" s="803">
        <v>0</v>
      </c>
      <c r="R30" s="805">
        <f t="shared" si="2"/>
        <v>0</v>
      </c>
      <c r="S30" s="806">
        <f t="shared" si="3"/>
        <v>249</v>
      </c>
    </row>
    <row r="31" spans="1:19" ht="16.5">
      <c r="A31" s="469"/>
      <c r="B31" s="524" t="s">
        <v>60</v>
      </c>
      <c r="C31" s="803">
        <v>0</v>
      </c>
      <c r="D31" s="803">
        <v>1</v>
      </c>
      <c r="E31" s="803">
        <v>1</v>
      </c>
      <c r="F31" s="804">
        <f t="shared" si="0"/>
        <v>2</v>
      </c>
      <c r="G31" s="803">
        <v>0</v>
      </c>
      <c r="H31" s="803">
        <v>0</v>
      </c>
      <c r="I31" s="803">
        <v>0</v>
      </c>
      <c r="J31" s="805">
        <f t="shared" si="4"/>
        <v>0</v>
      </c>
      <c r="K31" s="803">
        <v>0</v>
      </c>
      <c r="L31" s="803">
        <v>0</v>
      </c>
      <c r="M31" s="803">
        <v>0</v>
      </c>
      <c r="N31" s="805">
        <f t="shared" si="1"/>
        <v>0</v>
      </c>
      <c r="O31" s="803">
        <v>0</v>
      </c>
      <c r="P31" s="803">
        <v>0</v>
      </c>
      <c r="Q31" s="803">
        <v>0</v>
      </c>
      <c r="R31" s="805">
        <f t="shared" si="2"/>
        <v>0</v>
      </c>
      <c r="S31" s="806">
        <f t="shared" si="3"/>
        <v>2</v>
      </c>
    </row>
    <row r="32" spans="1:19" ht="16.5">
      <c r="A32" s="469"/>
      <c r="B32" s="524" t="s">
        <v>61</v>
      </c>
      <c r="C32" s="803">
        <v>0</v>
      </c>
      <c r="D32" s="803">
        <v>0</v>
      </c>
      <c r="E32" s="803">
        <v>9</v>
      </c>
      <c r="F32" s="804">
        <f t="shared" si="0"/>
        <v>9</v>
      </c>
      <c r="G32" s="803">
        <v>50</v>
      </c>
      <c r="H32" s="803">
        <v>0</v>
      </c>
      <c r="I32" s="803">
        <v>0</v>
      </c>
      <c r="J32" s="805">
        <f t="shared" si="4"/>
        <v>50</v>
      </c>
      <c r="K32" s="803">
        <v>0</v>
      </c>
      <c r="L32" s="803">
        <v>0</v>
      </c>
      <c r="M32" s="803">
        <v>0</v>
      </c>
      <c r="N32" s="805">
        <f t="shared" si="1"/>
        <v>0</v>
      </c>
      <c r="O32" s="803">
        <v>0</v>
      </c>
      <c r="P32" s="803">
        <v>0</v>
      </c>
      <c r="Q32" s="803">
        <v>0</v>
      </c>
      <c r="R32" s="805">
        <f t="shared" si="2"/>
        <v>0</v>
      </c>
      <c r="S32" s="806">
        <f t="shared" si="3"/>
        <v>59</v>
      </c>
    </row>
    <row r="33" spans="1:19" ht="16.5">
      <c r="A33" s="469"/>
      <c r="B33" s="536" t="s">
        <v>63</v>
      </c>
      <c r="C33" s="803">
        <v>1</v>
      </c>
      <c r="D33" s="803">
        <v>1</v>
      </c>
      <c r="E33" s="803">
        <v>2</v>
      </c>
      <c r="F33" s="804">
        <f t="shared" si="0"/>
        <v>4</v>
      </c>
      <c r="G33" s="803">
        <v>0</v>
      </c>
      <c r="H33" s="803">
        <v>0</v>
      </c>
      <c r="I33" s="803">
        <v>0</v>
      </c>
      <c r="J33" s="805">
        <f t="shared" si="4"/>
        <v>0</v>
      </c>
      <c r="K33" s="803">
        <v>0</v>
      </c>
      <c r="L33" s="803">
        <v>0</v>
      </c>
      <c r="M33" s="803">
        <v>0</v>
      </c>
      <c r="N33" s="805">
        <f t="shared" si="1"/>
        <v>0</v>
      </c>
      <c r="O33" s="803">
        <v>0</v>
      </c>
      <c r="P33" s="803">
        <v>0</v>
      </c>
      <c r="Q33" s="803">
        <v>0</v>
      </c>
      <c r="R33" s="805">
        <f t="shared" si="2"/>
        <v>0</v>
      </c>
      <c r="S33" s="806">
        <f t="shared" si="3"/>
        <v>4</v>
      </c>
    </row>
    <row r="34" spans="1:19" ht="16.5">
      <c r="A34" s="469"/>
      <c r="B34" s="775" t="s">
        <v>64</v>
      </c>
      <c r="C34" s="803">
        <v>0</v>
      </c>
      <c r="D34" s="803">
        <v>10</v>
      </c>
      <c r="E34" s="803">
        <v>1</v>
      </c>
      <c r="F34" s="804">
        <f t="shared" si="0"/>
        <v>11</v>
      </c>
      <c r="G34" s="803">
        <v>35</v>
      </c>
      <c r="H34" s="803">
        <v>0</v>
      </c>
      <c r="I34" s="803">
        <v>0</v>
      </c>
      <c r="J34" s="805">
        <f t="shared" si="4"/>
        <v>35</v>
      </c>
      <c r="K34" s="803">
        <v>0</v>
      </c>
      <c r="L34" s="803">
        <v>0</v>
      </c>
      <c r="M34" s="803">
        <v>0</v>
      </c>
      <c r="N34" s="805">
        <f t="shared" si="1"/>
        <v>0</v>
      </c>
      <c r="O34" s="803">
        <v>0</v>
      </c>
      <c r="P34" s="803">
        <v>0</v>
      </c>
      <c r="Q34" s="803">
        <v>0</v>
      </c>
      <c r="R34" s="805">
        <f t="shared" si="2"/>
        <v>0</v>
      </c>
      <c r="S34" s="806">
        <f t="shared" si="3"/>
        <v>46</v>
      </c>
    </row>
    <row r="35" spans="1:19" ht="16.5">
      <c r="A35" s="469"/>
      <c r="B35" s="775" t="s">
        <v>65</v>
      </c>
      <c r="C35" s="803">
        <v>137</v>
      </c>
      <c r="D35" s="803">
        <v>3</v>
      </c>
      <c r="E35" s="803">
        <v>0</v>
      </c>
      <c r="F35" s="804">
        <f t="shared" si="0"/>
        <v>140</v>
      </c>
      <c r="G35" s="803">
        <v>3</v>
      </c>
      <c r="H35" s="803">
        <v>0</v>
      </c>
      <c r="I35" s="803">
        <v>0</v>
      </c>
      <c r="J35" s="805">
        <f t="shared" si="4"/>
        <v>3</v>
      </c>
      <c r="K35" s="803">
        <v>0</v>
      </c>
      <c r="L35" s="803">
        <v>0</v>
      </c>
      <c r="M35" s="803">
        <v>0</v>
      </c>
      <c r="N35" s="805">
        <f t="shared" si="1"/>
        <v>0</v>
      </c>
      <c r="O35" s="803">
        <v>0</v>
      </c>
      <c r="P35" s="803">
        <v>0</v>
      </c>
      <c r="Q35" s="803">
        <v>0</v>
      </c>
      <c r="R35" s="805">
        <f t="shared" si="2"/>
        <v>0</v>
      </c>
      <c r="S35" s="806">
        <f t="shared" si="3"/>
        <v>143</v>
      </c>
    </row>
    <row r="36" spans="1:19" ht="16.5">
      <c r="A36" s="469"/>
      <c r="B36" s="775" t="s">
        <v>66</v>
      </c>
      <c r="C36" s="803">
        <v>5</v>
      </c>
      <c r="D36" s="803">
        <v>0</v>
      </c>
      <c r="E36" s="803">
        <v>191</v>
      </c>
      <c r="F36" s="804">
        <f t="shared" si="0"/>
        <v>196</v>
      </c>
      <c r="G36" s="803">
        <v>5</v>
      </c>
      <c r="H36" s="803">
        <v>0</v>
      </c>
      <c r="I36" s="803">
        <v>0</v>
      </c>
      <c r="J36" s="805">
        <f t="shared" si="4"/>
        <v>5</v>
      </c>
      <c r="K36" s="803">
        <v>0</v>
      </c>
      <c r="L36" s="803">
        <v>0</v>
      </c>
      <c r="M36" s="803">
        <v>0</v>
      </c>
      <c r="N36" s="805">
        <f t="shared" si="1"/>
        <v>0</v>
      </c>
      <c r="O36" s="803">
        <v>0</v>
      </c>
      <c r="P36" s="803">
        <v>0</v>
      </c>
      <c r="Q36" s="803">
        <v>0</v>
      </c>
      <c r="R36" s="805">
        <f t="shared" si="2"/>
        <v>0</v>
      </c>
      <c r="S36" s="806">
        <f t="shared" si="3"/>
        <v>201</v>
      </c>
    </row>
    <row r="37" spans="1:19" ht="16.5">
      <c r="A37" s="469"/>
      <c r="B37" s="775" t="s">
        <v>67</v>
      </c>
      <c r="C37" s="803">
        <v>0</v>
      </c>
      <c r="D37" s="803">
        <v>0</v>
      </c>
      <c r="E37" s="803">
        <v>149</v>
      </c>
      <c r="F37" s="804">
        <f t="shared" si="0"/>
        <v>149</v>
      </c>
      <c r="G37" s="803">
        <v>0</v>
      </c>
      <c r="H37" s="803">
        <v>0</v>
      </c>
      <c r="I37" s="803">
        <v>0</v>
      </c>
      <c r="J37" s="805">
        <f t="shared" si="4"/>
        <v>0</v>
      </c>
      <c r="K37" s="803">
        <v>0</v>
      </c>
      <c r="L37" s="803">
        <v>0</v>
      </c>
      <c r="M37" s="803">
        <v>0</v>
      </c>
      <c r="N37" s="805">
        <f t="shared" si="1"/>
        <v>0</v>
      </c>
      <c r="O37" s="803">
        <v>0</v>
      </c>
      <c r="P37" s="803">
        <v>0</v>
      </c>
      <c r="Q37" s="803">
        <v>0</v>
      </c>
      <c r="R37" s="805">
        <f t="shared" si="2"/>
        <v>0</v>
      </c>
      <c r="S37" s="806">
        <f t="shared" si="3"/>
        <v>149</v>
      </c>
    </row>
    <row r="38" spans="1:19" ht="16.5">
      <c r="A38" s="469"/>
      <c r="B38" s="775" t="s">
        <v>68</v>
      </c>
      <c r="C38" s="803">
        <v>0</v>
      </c>
      <c r="D38" s="803">
        <v>0</v>
      </c>
      <c r="E38" s="803">
        <v>0</v>
      </c>
      <c r="F38" s="804">
        <f t="shared" si="0"/>
        <v>0</v>
      </c>
      <c r="G38" s="803">
        <v>0</v>
      </c>
      <c r="H38" s="803">
        <v>0</v>
      </c>
      <c r="I38" s="803">
        <v>0</v>
      </c>
      <c r="J38" s="805">
        <f t="shared" si="4"/>
        <v>0</v>
      </c>
      <c r="K38" s="803">
        <v>0</v>
      </c>
      <c r="L38" s="803">
        <v>0</v>
      </c>
      <c r="M38" s="803">
        <v>0</v>
      </c>
      <c r="N38" s="805">
        <f t="shared" si="1"/>
        <v>0</v>
      </c>
      <c r="O38" s="803">
        <v>0</v>
      </c>
      <c r="P38" s="803">
        <v>0</v>
      </c>
      <c r="Q38" s="803">
        <v>0</v>
      </c>
      <c r="R38" s="805">
        <f t="shared" si="2"/>
        <v>0</v>
      </c>
      <c r="S38" s="806">
        <f t="shared" si="3"/>
        <v>0</v>
      </c>
    </row>
    <row r="39" spans="2:19" ht="17.25" thickBot="1">
      <c r="B39" s="776" t="s">
        <v>69</v>
      </c>
      <c r="C39" s="803">
        <v>228</v>
      </c>
      <c r="D39" s="803">
        <v>6</v>
      </c>
      <c r="E39" s="803">
        <v>6</v>
      </c>
      <c r="F39" s="804">
        <f t="shared" si="0"/>
        <v>240</v>
      </c>
      <c r="G39" s="803">
        <v>8</v>
      </c>
      <c r="H39" s="803">
        <v>0</v>
      </c>
      <c r="I39" s="803">
        <v>0</v>
      </c>
      <c r="J39" s="805">
        <f t="shared" si="4"/>
        <v>8</v>
      </c>
      <c r="K39" s="803">
        <v>0</v>
      </c>
      <c r="L39" s="803">
        <v>0</v>
      </c>
      <c r="M39" s="803">
        <v>0</v>
      </c>
      <c r="N39" s="805">
        <f t="shared" si="1"/>
        <v>0</v>
      </c>
      <c r="O39" s="803">
        <v>0</v>
      </c>
      <c r="P39" s="803">
        <v>0</v>
      </c>
      <c r="Q39" s="803">
        <v>0</v>
      </c>
      <c r="R39" s="805">
        <f t="shared" si="2"/>
        <v>0</v>
      </c>
      <c r="S39" s="806">
        <f t="shared" si="3"/>
        <v>248</v>
      </c>
    </row>
    <row r="40" spans="2:19" ht="18" thickBot="1" thickTop="1">
      <c r="B40" s="779" t="s">
        <v>62</v>
      </c>
      <c r="C40" s="854">
        <v>5285</v>
      </c>
      <c r="D40" s="855">
        <v>2719</v>
      </c>
      <c r="E40" s="856">
        <v>2320</v>
      </c>
      <c r="F40" s="857">
        <f>SUM(F3:F39)</f>
        <v>10324</v>
      </c>
      <c r="G40" s="858">
        <v>1843</v>
      </c>
      <c r="H40" s="859"/>
      <c r="I40" s="860">
        <v>0</v>
      </c>
      <c r="J40" s="861">
        <f>SUM(J3:J39)</f>
        <v>1843</v>
      </c>
      <c r="K40" s="862">
        <v>0</v>
      </c>
      <c r="L40" s="863">
        <v>0</v>
      </c>
      <c r="M40" s="860">
        <v>0</v>
      </c>
      <c r="N40" s="860">
        <f>SUM(N3:N39)</f>
        <v>0</v>
      </c>
      <c r="O40" s="858">
        <v>0</v>
      </c>
      <c r="P40" s="863">
        <v>0</v>
      </c>
      <c r="Q40" s="860">
        <v>0</v>
      </c>
      <c r="R40" s="860">
        <f>SUM(R3:R39)</f>
        <v>0</v>
      </c>
      <c r="S40" s="864">
        <f t="shared" si="3"/>
        <v>12167</v>
      </c>
    </row>
    <row r="41" spans="2:8" ht="13.5">
      <c r="B41" s="450" t="s">
        <v>202</v>
      </c>
      <c r="C41" s="790"/>
      <c r="D41" s="790"/>
      <c r="E41" s="790"/>
      <c r="F41" s="790"/>
      <c r="G41" s="790"/>
      <c r="H41" s="790"/>
    </row>
    <row r="42" spans="2:16" ht="19.5">
      <c r="B42" s="346" t="s">
        <v>186</v>
      </c>
      <c r="P42" s="1481"/>
    </row>
    <row r="43" ht="13.5" thickBot="1"/>
    <row r="44" spans="2:19" ht="14.25" thickBot="1">
      <c r="B44" s="762"/>
      <c r="C44" s="763" t="s">
        <v>93</v>
      </c>
      <c r="D44" s="764" t="s">
        <v>94</v>
      </c>
      <c r="E44" s="763" t="s">
        <v>95</v>
      </c>
      <c r="F44" s="765" t="s">
        <v>118</v>
      </c>
      <c r="G44" s="766" t="s">
        <v>96</v>
      </c>
      <c r="H44" s="764" t="s">
        <v>97</v>
      </c>
      <c r="I44" s="763" t="s">
        <v>98</v>
      </c>
      <c r="J44" s="765" t="s">
        <v>119</v>
      </c>
      <c r="K44" s="766" t="s">
        <v>99</v>
      </c>
      <c r="L44" s="764" t="s">
        <v>100</v>
      </c>
      <c r="M44" s="763" t="s">
        <v>101</v>
      </c>
      <c r="N44" s="765" t="s">
        <v>120</v>
      </c>
      <c r="O44" s="766" t="s">
        <v>102</v>
      </c>
      <c r="P44" s="764" t="s">
        <v>103</v>
      </c>
      <c r="Q44" s="763" t="s">
        <v>104</v>
      </c>
      <c r="R44" s="767" t="s">
        <v>121</v>
      </c>
      <c r="S44" s="768" t="s">
        <v>105</v>
      </c>
    </row>
    <row r="45" spans="2:19" ht="17.25" thickBot="1" thickTop="1">
      <c r="B45" s="524" t="s">
        <v>16</v>
      </c>
      <c r="C45" s="769">
        <v>2000</v>
      </c>
      <c r="D45" s="769">
        <v>0</v>
      </c>
      <c r="E45" s="769">
        <v>32664</v>
      </c>
      <c r="F45" s="770">
        <f>C45+D45+E45</f>
        <v>34664</v>
      </c>
      <c r="G45" s="769">
        <v>26080</v>
      </c>
      <c r="H45" s="769"/>
      <c r="I45" s="769"/>
      <c r="J45" s="770">
        <f>G45+H45+I45</f>
        <v>26080</v>
      </c>
      <c r="K45" s="769"/>
      <c r="L45" s="769"/>
      <c r="M45" s="769"/>
      <c r="N45" s="770">
        <f>K45+L45+M45</f>
        <v>0</v>
      </c>
      <c r="O45" s="769"/>
      <c r="P45" s="769"/>
      <c r="Q45" s="769"/>
      <c r="R45" s="771">
        <f>O45+P45+Q45</f>
        <v>0</v>
      </c>
      <c r="S45" s="772">
        <f>F45+J45+N45+R45</f>
        <v>60744</v>
      </c>
    </row>
    <row r="46" spans="2:19" ht="17.25" thickBot="1" thickTop="1">
      <c r="B46" s="524" t="s">
        <v>18</v>
      </c>
      <c r="C46" s="773">
        <v>0</v>
      </c>
      <c r="D46" s="773">
        <v>56712</v>
      </c>
      <c r="E46" s="773">
        <v>18770</v>
      </c>
      <c r="F46" s="770">
        <f aca="true" t="shared" si="5" ref="F46:F81">C46+D46+E46</f>
        <v>75482</v>
      </c>
      <c r="G46" s="773">
        <v>18770</v>
      </c>
      <c r="H46" s="773"/>
      <c r="I46" s="773"/>
      <c r="J46" s="770">
        <f aca="true" t="shared" si="6" ref="J46:J81">G46+H46+I46</f>
        <v>18770</v>
      </c>
      <c r="K46" s="773"/>
      <c r="L46" s="773"/>
      <c r="M46" s="773"/>
      <c r="N46" s="770">
        <f aca="true" t="shared" si="7" ref="N46:N81">K46+L46+M46</f>
        <v>0</v>
      </c>
      <c r="O46" s="773"/>
      <c r="P46" s="773"/>
      <c r="Q46" s="773"/>
      <c r="R46" s="771">
        <f aca="true" t="shared" si="8" ref="R46:R81">O46+P46+Q46</f>
        <v>0</v>
      </c>
      <c r="S46" s="772">
        <f aca="true" t="shared" si="9" ref="S46:S80">F46+J46+N46+R46</f>
        <v>94252</v>
      </c>
    </row>
    <row r="47" spans="2:19" ht="17.25" thickBot="1" thickTop="1">
      <c r="B47" s="524" t="s">
        <v>20</v>
      </c>
      <c r="C47" s="773">
        <v>2000</v>
      </c>
      <c r="D47" s="773">
        <v>49900</v>
      </c>
      <c r="E47" s="773">
        <v>31561.5</v>
      </c>
      <c r="F47" s="770">
        <f t="shared" si="5"/>
        <v>83461.5</v>
      </c>
      <c r="G47" s="773">
        <v>0</v>
      </c>
      <c r="H47" s="773"/>
      <c r="I47" s="773"/>
      <c r="J47" s="770">
        <f t="shared" si="6"/>
        <v>0</v>
      </c>
      <c r="K47" s="773"/>
      <c r="L47" s="773"/>
      <c r="M47" s="773"/>
      <c r="N47" s="770">
        <f t="shared" si="7"/>
        <v>0</v>
      </c>
      <c r="O47" s="773"/>
      <c r="P47" s="773"/>
      <c r="Q47" s="773"/>
      <c r="R47" s="771">
        <f t="shared" si="8"/>
        <v>0</v>
      </c>
      <c r="S47" s="772">
        <f t="shared" si="9"/>
        <v>83461.5</v>
      </c>
    </row>
    <row r="48" spans="2:19" ht="17.25" thickBot="1" thickTop="1">
      <c r="B48" s="524" t="s">
        <v>22</v>
      </c>
      <c r="C48" s="773">
        <v>0</v>
      </c>
      <c r="D48" s="773">
        <v>18995</v>
      </c>
      <c r="E48" s="773">
        <v>2900</v>
      </c>
      <c r="F48" s="770">
        <f t="shared" si="5"/>
        <v>21895</v>
      </c>
      <c r="G48" s="773">
        <v>0</v>
      </c>
      <c r="H48" s="773"/>
      <c r="I48" s="773"/>
      <c r="J48" s="770">
        <f t="shared" si="6"/>
        <v>0</v>
      </c>
      <c r="K48" s="773"/>
      <c r="L48" s="773"/>
      <c r="M48" s="773"/>
      <c r="N48" s="770">
        <f t="shared" si="7"/>
        <v>0</v>
      </c>
      <c r="O48" s="773"/>
      <c r="P48" s="773"/>
      <c r="Q48" s="773"/>
      <c r="R48" s="771">
        <f t="shared" si="8"/>
        <v>0</v>
      </c>
      <c r="S48" s="772">
        <f t="shared" si="9"/>
        <v>21895</v>
      </c>
    </row>
    <row r="49" spans="2:19" ht="17.25" thickBot="1" thickTop="1">
      <c r="B49" s="524" t="s">
        <v>24</v>
      </c>
      <c r="C49" s="773">
        <v>45890</v>
      </c>
      <c r="D49" s="773">
        <v>49625</v>
      </c>
      <c r="E49" s="773">
        <v>28080</v>
      </c>
      <c r="F49" s="770">
        <f t="shared" si="5"/>
        <v>123595</v>
      </c>
      <c r="G49" s="773">
        <v>15580</v>
      </c>
      <c r="H49" s="773"/>
      <c r="I49" s="773"/>
      <c r="J49" s="770">
        <f t="shared" si="6"/>
        <v>15580</v>
      </c>
      <c r="K49" s="773"/>
      <c r="L49" s="773"/>
      <c r="M49" s="773"/>
      <c r="N49" s="770">
        <f t="shared" si="7"/>
        <v>0</v>
      </c>
      <c r="O49" s="773"/>
      <c r="P49" s="773"/>
      <c r="Q49" s="773"/>
      <c r="R49" s="771">
        <f t="shared" si="8"/>
        <v>0</v>
      </c>
      <c r="S49" s="772">
        <f t="shared" si="9"/>
        <v>139175</v>
      </c>
    </row>
    <row r="50" spans="2:19" ht="17.25" thickBot="1" thickTop="1">
      <c r="B50" s="524" t="s">
        <v>26</v>
      </c>
      <c r="C50" s="773">
        <v>0</v>
      </c>
      <c r="D50" s="773">
        <v>83408</v>
      </c>
      <c r="E50" s="773">
        <v>37530</v>
      </c>
      <c r="F50" s="770">
        <f t="shared" si="5"/>
        <v>120938</v>
      </c>
      <c r="G50" s="773">
        <v>8170</v>
      </c>
      <c r="H50" s="773"/>
      <c r="I50" s="773"/>
      <c r="J50" s="770">
        <f t="shared" si="6"/>
        <v>8170</v>
      </c>
      <c r="K50" s="773"/>
      <c r="L50" s="773"/>
      <c r="M50" s="773"/>
      <c r="N50" s="770">
        <f t="shared" si="7"/>
        <v>0</v>
      </c>
      <c r="O50" s="773"/>
      <c r="P50" s="773"/>
      <c r="Q50" s="773"/>
      <c r="R50" s="771">
        <f t="shared" si="8"/>
        <v>0</v>
      </c>
      <c r="S50" s="772">
        <f t="shared" si="9"/>
        <v>129108</v>
      </c>
    </row>
    <row r="51" spans="2:19" ht="17.25" thickBot="1" thickTop="1">
      <c r="B51" s="524" t="s">
        <v>27</v>
      </c>
      <c r="C51" s="773">
        <v>0</v>
      </c>
      <c r="D51" s="773">
        <v>0</v>
      </c>
      <c r="E51" s="773">
        <v>3000</v>
      </c>
      <c r="F51" s="770">
        <f t="shared" si="5"/>
        <v>3000</v>
      </c>
      <c r="G51" s="773">
        <v>0</v>
      </c>
      <c r="H51" s="773"/>
      <c r="I51" s="773"/>
      <c r="J51" s="770">
        <f t="shared" si="6"/>
        <v>0</v>
      </c>
      <c r="K51" s="773"/>
      <c r="L51" s="773"/>
      <c r="M51" s="773"/>
      <c r="N51" s="770">
        <f t="shared" si="7"/>
        <v>0</v>
      </c>
      <c r="O51" s="773"/>
      <c r="P51" s="773"/>
      <c r="Q51" s="773"/>
      <c r="R51" s="771">
        <f t="shared" si="8"/>
        <v>0</v>
      </c>
      <c r="S51" s="772">
        <f t="shared" si="9"/>
        <v>3000</v>
      </c>
    </row>
    <row r="52" spans="2:19" ht="17.25" thickBot="1" thickTop="1">
      <c r="B52" s="524" t="s">
        <v>29</v>
      </c>
      <c r="C52" s="773">
        <v>13750</v>
      </c>
      <c r="D52" s="773">
        <v>3320</v>
      </c>
      <c r="E52" s="773">
        <v>0</v>
      </c>
      <c r="F52" s="770">
        <f t="shared" si="5"/>
        <v>17070</v>
      </c>
      <c r="G52" s="773">
        <v>0</v>
      </c>
      <c r="H52" s="773"/>
      <c r="I52" s="773"/>
      <c r="J52" s="770">
        <f t="shared" si="6"/>
        <v>0</v>
      </c>
      <c r="K52" s="773"/>
      <c r="L52" s="773"/>
      <c r="M52" s="773"/>
      <c r="N52" s="770">
        <f t="shared" si="7"/>
        <v>0</v>
      </c>
      <c r="O52" s="773"/>
      <c r="P52" s="773"/>
      <c r="Q52" s="773"/>
      <c r="R52" s="771">
        <f t="shared" si="8"/>
        <v>0</v>
      </c>
      <c r="S52" s="772">
        <f t="shared" si="9"/>
        <v>17070</v>
      </c>
    </row>
    <row r="53" spans="2:19" ht="17.25" thickBot="1" thickTop="1">
      <c r="B53" s="524" t="s">
        <v>30</v>
      </c>
      <c r="C53" s="773">
        <v>0</v>
      </c>
      <c r="D53" s="773">
        <v>10000</v>
      </c>
      <c r="E53" s="773">
        <v>0</v>
      </c>
      <c r="F53" s="770">
        <f t="shared" si="5"/>
        <v>10000</v>
      </c>
      <c r="G53" s="773">
        <v>150</v>
      </c>
      <c r="H53" s="773"/>
      <c r="I53" s="773"/>
      <c r="J53" s="770">
        <f t="shared" si="6"/>
        <v>150</v>
      </c>
      <c r="K53" s="773"/>
      <c r="L53" s="773"/>
      <c r="M53" s="773"/>
      <c r="N53" s="770">
        <f t="shared" si="7"/>
        <v>0</v>
      </c>
      <c r="O53" s="773"/>
      <c r="P53" s="773"/>
      <c r="Q53" s="773"/>
      <c r="R53" s="771">
        <f t="shared" si="8"/>
        <v>0</v>
      </c>
      <c r="S53" s="772">
        <f t="shared" si="9"/>
        <v>10150</v>
      </c>
    </row>
    <row r="54" spans="2:19" ht="17.25" thickBot="1" thickTop="1">
      <c r="B54" s="524" t="s">
        <v>32</v>
      </c>
      <c r="C54" s="773">
        <v>14480</v>
      </c>
      <c r="D54" s="773">
        <v>13740</v>
      </c>
      <c r="E54" s="773">
        <v>8680</v>
      </c>
      <c r="F54" s="770">
        <f t="shared" si="5"/>
        <v>36900</v>
      </c>
      <c r="G54" s="773">
        <v>2550</v>
      </c>
      <c r="H54" s="773"/>
      <c r="I54" s="773"/>
      <c r="J54" s="770">
        <f t="shared" si="6"/>
        <v>2550</v>
      </c>
      <c r="K54" s="773"/>
      <c r="L54" s="773"/>
      <c r="M54" s="773"/>
      <c r="N54" s="770">
        <f t="shared" si="7"/>
        <v>0</v>
      </c>
      <c r="O54" s="773"/>
      <c r="P54" s="773"/>
      <c r="Q54" s="773"/>
      <c r="R54" s="771">
        <f t="shared" si="8"/>
        <v>0</v>
      </c>
      <c r="S54" s="772">
        <f t="shared" si="9"/>
        <v>39450</v>
      </c>
    </row>
    <row r="55" spans="2:19" ht="17.25" thickBot="1" thickTop="1">
      <c r="B55" s="524" t="s">
        <v>33</v>
      </c>
      <c r="C55" s="773">
        <v>5980</v>
      </c>
      <c r="D55" s="773">
        <v>1250</v>
      </c>
      <c r="E55" s="773">
        <v>2570</v>
      </c>
      <c r="F55" s="770">
        <f t="shared" si="5"/>
        <v>9800</v>
      </c>
      <c r="G55" s="773">
        <v>0</v>
      </c>
      <c r="H55" s="773"/>
      <c r="I55" s="773"/>
      <c r="J55" s="770">
        <f t="shared" si="6"/>
        <v>0</v>
      </c>
      <c r="K55" s="773"/>
      <c r="L55" s="773"/>
      <c r="M55" s="773"/>
      <c r="N55" s="770">
        <f t="shared" si="7"/>
        <v>0</v>
      </c>
      <c r="O55" s="773"/>
      <c r="P55" s="773"/>
      <c r="Q55" s="773"/>
      <c r="R55" s="771">
        <f t="shared" si="8"/>
        <v>0</v>
      </c>
      <c r="S55" s="772">
        <f t="shared" si="9"/>
        <v>9800</v>
      </c>
    </row>
    <row r="56" spans="2:19" ht="17.25" thickBot="1" thickTop="1">
      <c r="B56" s="524" t="s">
        <v>35</v>
      </c>
      <c r="C56" s="773">
        <v>0</v>
      </c>
      <c r="D56" s="773">
        <v>8080</v>
      </c>
      <c r="E56" s="773">
        <v>13960</v>
      </c>
      <c r="F56" s="770">
        <f t="shared" si="5"/>
        <v>22040</v>
      </c>
      <c r="G56" s="773">
        <v>8700</v>
      </c>
      <c r="H56" s="773"/>
      <c r="I56" s="773"/>
      <c r="J56" s="770">
        <f t="shared" si="6"/>
        <v>8700</v>
      </c>
      <c r="K56" s="773"/>
      <c r="L56" s="773"/>
      <c r="M56" s="773"/>
      <c r="N56" s="770">
        <f t="shared" si="7"/>
        <v>0</v>
      </c>
      <c r="O56" s="773"/>
      <c r="P56" s="773"/>
      <c r="Q56" s="773"/>
      <c r="R56" s="771">
        <f t="shared" si="8"/>
        <v>0</v>
      </c>
      <c r="S56" s="772">
        <f t="shared" si="9"/>
        <v>30740</v>
      </c>
    </row>
    <row r="57" spans="2:19" ht="17.25" thickBot="1" thickTop="1">
      <c r="B57" s="524" t="s">
        <v>36</v>
      </c>
      <c r="C57" s="773">
        <v>1300</v>
      </c>
      <c r="D57" s="773">
        <v>0</v>
      </c>
      <c r="E57" s="773">
        <v>900</v>
      </c>
      <c r="F57" s="770">
        <f t="shared" si="5"/>
        <v>2200</v>
      </c>
      <c r="G57" s="773">
        <v>85810</v>
      </c>
      <c r="H57" s="773"/>
      <c r="I57" s="773"/>
      <c r="J57" s="770">
        <f t="shared" si="6"/>
        <v>85810</v>
      </c>
      <c r="K57" s="773"/>
      <c r="L57" s="773"/>
      <c r="M57" s="773"/>
      <c r="N57" s="770">
        <f t="shared" si="7"/>
        <v>0</v>
      </c>
      <c r="O57" s="773"/>
      <c r="P57" s="773"/>
      <c r="Q57" s="773"/>
      <c r="R57" s="771">
        <f t="shared" si="8"/>
        <v>0</v>
      </c>
      <c r="S57" s="772">
        <f t="shared" si="9"/>
        <v>88010</v>
      </c>
    </row>
    <row r="58" spans="2:19" ht="17.25" thickBot="1" thickTop="1">
      <c r="B58" s="524" t="s">
        <v>37</v>
      </c>
      <c r="C58" s="773">
        <v>15220</v>
      </c>
      <c r="D58" s="773">
        <v>18426</v>
      </c>
      <c r="E58" s="773">
        <v>0</v>
      </c>
      <c r="F58" s="770">
        <f t="shared" si="5"/>
        <v>33646</v>
      </c>
      <c r="G58" s="773">
        <v>0</v>
      </c>
      <c r="H58" s="773"/>
      <c r="I58" s="773"/>
      <c r="J58" s="770">
        <f t="shared" si="6"/>
        <v>0</v>
      </c>
      <c r="K58" s="773"/>
      <c r="L58" s="773"/>
      <c r="M58" s="773"/>
      <c r="N58" s="770">
        <f t="shared" si="7"/>
        <v>0</v>
      </c>
      <c r="O58" s="773"/>
      <c r="P58" s="773"/>
      <c r="Q58" s="773"/>
      <c r="R58" s="771">
        <f t="shared" si="8"/>
        <v>0</v>
      </c>
      <c r="S58" s="772">
        <f t="shared" si="9"/>
        <v>33646</v>
      </c>
    </row>
    <row r="59" spans="2:19" ht="17.25" thickBot="1" thickTop="1">
      <c r="B59" s="524" t="s">
        <v>38</v>
      </c>
      <c r="C59" s="773">
        <v>1130</v>
      </c>
      <c r="D59" s="773">
        <v>8550</v>
      </c>
      <c r="E59" s="773">
        <v>1400</v>
      </c>
      <c r="F59" s="770">
        <f t="shared" si="5"/>
        <v>11080</v>
      </c>
      <c r="G59" s="773">
        <v>23260</v>
      </c>
      <c r="H59" s="773"/>
      <c r="I59" s="773"/>
      <c r="J59" s="770">
        <f t="shared" si="6"/>
        <v>23260</v>
      </c>
      <c r="K59" s="773"/>
      <c r="L59" s="773"/>
      <c r="M59" s="773"/>
      <c r="N59" s="770">
        <f t="shared" si="7"/>
        <v>0</v>
      </c>
      <c r="O59" s="773"/>
      <c r="P59" s="773"/>
      <c r="Q59" s="773"/>
      <c r="R59" s="771">
        <f t="shared" si="8"/>
        <v>0</v>
      </c>
      <c r="S59" s="772">
        <f t="shared" si="9"/>
        <v>34340</v>
      </c>
    </row>
    <row r="60" spans="2:19" ht="17.25" thickBot="1" thickTop="1">
      <c r="B60" s="524" t="s">
        <v>40</v>
      </c>
      <c r="C60" s="773">
        <v>0</v>
      </c>
      <c r="D60" s="773">
        <v>2050</v>
      </c>
      <c r="E60" s="773">
        <v>4900</v>
      </c>
      <c r="F60" s="770">
        <f t="shared" si="5"/>
        <v>6950</v>
      </c>
      <c r="G60" s="773">
        <v>5190</v>
      </c>
      <c r="H60" s="773"/>
      <c r="I60" s="773"/>
      <c r="J60" s="770">
        <f t="shared" si="6"/>
        <v>5190</v>
      </c>
      <c r="K60" s="773"/>
      <c r="L60" s="773"/>
      <c r="M60" s="773"/>
      <c r="N60" s="770">
        <f t="shared" si="7"/>
        <v>0</v>
      </c>
      <c r="O60" s="773"/>
      <c r="P60" s="773"/>
      <c r="Q60" s="773"/>
      <c r="R60" s="771">
        <f t="shared" si="8"/>
        <v>0</v>
      </c>
      <c r="S60" s="772">
        <f t="shared" si="9"/>
        <v>12140</v>
      </c>
    </row>
    <row r="61" spans="2:19" ht="17.25" thickBot="1" thickTop="1">
      <c r="B61" s="524" t="s">
        <v>42</v>
      </c>
      <c r="C61" s="773">
        <v>47760</v>
      </c>
      <c r="D61" s="773">
        <v>18870</v>
      </c>
      <c r="E61" s="773">
        <v>47680</v>
      </c>
      <c r="F61" s="770">
        <f t="shared" si="5"/>
        <v>114310</v>
      </c>
      <c r="G61" s="773">
        <v>42860</v>
      </c>
      <c r="H61" s="773"/>
      <c r="I61" s="773"/>
      <c r="J61" s="770">
        <f t="shared" si="6"/>
        <v>42860</v>
      </c>
      <c r="K61" s="773"/>
      <c r="L61" s="773"/>
      <c r="M61" s="773"/>
      <c r="N61" s="770">
        <f t="shared" si="7"/>
        <v>0</v>
      </c>
      <c r="O61" s="773"/>
      <c r="P61" s="773"/>
      <c r="Q61" s="773"/>
      <c r="R61" s="771">
        <f t="shared" si="8"/>
        <v>0</v>
      </c>
      <c r="S61" s="772">
        <f t="shared" si="9"/>
        <v>157170</v>
      </c>
    </row>
    <row r="62" spans="2:19" ht="17.25" thickBot="1" thickTop="1">
      <c r="B62" s="524" t="s">
        <v>43</v>
      </c>
      <c r="C62" s="773">
        <v>208256</v>
      </c>
      <c r="D62" s="773">
        <v>0</v>
      </c>
      <c r="E62" s="773">
        <v>30230</v>
      </c>
      <c r="F62" s="770">
        <f t="shared" si="5"/>
        <v>238486</v>
      </c>
      <c r="G62" s="773">
        <v>1400</v>
      </c>
      <c r="H62" s="773"/>
      <c r="I62" s="773"/>
      <c r="J62" s="770">
        <f t="shared" si="6"/>
        <v>1400</v>
      </c>
      <c r="K62" s="773"/>
      <c r="L62" s="773"/>
      <c r="M62" s="773"/>
      <c r="N62" s="770">
        <f t="shared" si="7"/>
        <v>0</v>
      </c>
      <c r="O62" s="773"/>
      <c r="P62" s="773"/>
      <c r="Q62" s="773"/>
      <c r="R62" s="771">
        <f t="shared" si="8"/>
        <v>0</v>
      </c>
      <c r="S62" s="772">
        <f t="shared" si="9"/>
        <v>239886</v>
      </c>
    </row>
    <row r="63" spans="2:19" ht="17.25" thickBot="1" thickTop="1">
      <c r="B63" s="524" t="s">
        <v>44</v>
      </c>
      <c r="C63" s="773">
        <v>0</v>
      </c>
      <c r="D63" s="773">
        <v>7242.15</v>
      </c>
      <c r="E63" s="773">
        <v>500</v>
      </c>
      <c r="F63" s="770">
        <f t="shared" si="5"/>
        <v>7742.15</v>
      </c>
      <c r="G63" s="773">
        <v>1500</v>
      </c>
      <c r="H63" s="773"/>
      <c r="I63" s="773"/>
      <c r="J63" s="770">
        <f t="shared" si="6"/>
        <v>1500</v>
      </c>
      <c r="K63" s="773"/>
      <c r="L63" s="773"/>
      <c r="M63" s="773"/>
      <c r="N63" s="770">
        <f t="shared" si="7"/>
        <v>0</v>
      </c>
      <c r="O63" s="773"/>
      <c r="P63" s="773"/>
      <c r="Q63" s="773"/>
      <c r="R63" s="771">
        <f t="shared" si="8"/>
        <v>0</v>
      </c>
      <c r="S63" s="772">
        <f t="shared" si="9"/>
        <v>9242.15</v>
      </c>
    </row>
    <row r="64" spans="2:19" ht="17.25" thickBot="1" thickTop="1">
      <c r="B64" s="524" t="s">
        <v>46</v>
      </c>
      <c r="C64" s="773">
        <v>6130</v>
      </c>
      <c r="D64" s="773">
        <v>13440</v>
      </c>
      <c r="E64" s="773">
        <v>15500</v>
      </c>
      <c r="F64" s="770">
        <f t="shared" si="5"/>
        <v>35070</v>
      </c>
      <c r="G64" s="773">
        <v>3170</v>
      </c>
      <c r="H64" s="773"/>
      <c r="I64" s="773"/>
      <c r="J64" s="770">
        <f t="shared" si="6"/>
        <v>3170</v>
      </c>
      <c r="K64" s="773"/>
      <c r="L64" s="773"/>
      <c r="M64" s="773"/>
      <c r="N64" s="770">
        <f t="shared" si="7"/>
        <v>0</v>
      </c>
      <c r="O64" s="773"/>
      <c r="P64" s="773"/>
      <c r="Q64" s="773"/>
      <c r="R64" s="771">
        <f t="shared" si="8"/>
        <v>0</v>
      </c>
      <c r="S64" s="772">
        <f t="shared" si="9"/>
        <v>38240</v>
      </c>
    </row>
    <row r="65" spans="2:19" ht="17.25" thickBot="1" thickTop="1">
      <c r="B65" s="524" t="s">
        <v>48</v>
      </c>
      <c r="C65" s="773">
        <v>83900</v>
      </c>
      <c r="D65" s="773">
        <v>166395</v>
      </c>
      <c r="E65" s="773">
        <v>10840</v>
      </c>
      <c r="F65" s="770">
        <f t="shared" si="5"/>
        <v>261135</v>
      </c>
      <c r="G65" s="773">
        <v>29111</v>
      </c>
      <c r="H65" s="773"/>
      <c r="I65" s="773"/>
      <c r="J65" s="770">
        <f t="shared" si="6"/>
        <v>29111</v>
      </c>
      <c r="K65" s="773"/>
      <c r="L65" s="773"/>
      <c r="M65" s="773"/>
      <c r="N65" s="770">
        <f t="shared" si="7"/>
        <v>0</v>
      </c>
      <c r="O65" s="773"/>
      <c r="P65" s="773"/>
      <c r="Q65" s="773"/>
      <c r="R65" s="771">
        <f t="shared" si="8"/>
        <v>0</v>
      </c>
      <c r="S65" s="772">
        <f t="shared" si="9"/>
        <v>290246</v>
      </c>
    </row>
    <row r="66" spans="2:19" ht="17.25" thickBot="1" thickTop="1">
      <c r="B66" s="524" t="s">
        <v>50</v>
      </c>
      <c r="C66" s="773">
        <v>0</v>
      </c>
      <c r="D66" s="773">
        <v>0</v>
      </c>
      <c r="E66" s="773">
        <v>0</v>
      </c>
      <c r="F66" s="770">
        <f t="shared" si="5"/>
        <v>0</v>
      </c>
      <c r="G66" s="773">
        <v>0</v>
      </c>
      <c r="H66" s="773"/>
      <c r="I66" s="773"/>
      <c r="J66" s="770">
        <f t="shared" si="6"/>
        <v>0</v>
      </c>
      <c r="K66" s="773"/>
      <c r="L66" s="773"/>
      <c r="M66" s="773"/>
      <c r="N66" s="770">
        <f t="shared" si="7"/>
        <v>0</v>
      </c>
      <c r="O66" s="773"/>
      <c r="P66" s="773"/>
      <c r="Q66" s="773"/>
      <c r="R66" s="771">
        <f t="shared" si="8"/>
        <v>0</v>
      </c>
      <c r="S66" s="772">
        <f t="shared" si="9"/>
        <v>0</v>
      </c>
    </row>
    <row r="67" spans="2:19" ht="17.25" thickBot="1" thickTop="1">
      <c r="B67" s="524" t="s">
        <v>51</v>
      </c>
      <c r="C67" s="773">
        <v>41660</v>
      </c>
      <c r="D67" s="773">
        <v>41230</v>
      </c>
      <c r="E67" s="773">
        <v>35380</v>
      </c>
      <c r="F67" s="770">
        <f t="shared" si="5"/>
        <v>118270</v>
      </c>
      <c r="G67" s="773">
        <v>5000</v>
      </c>
      <c r="H67" s="773"/>
      <c r="I67" s="773"/>
      <c r="J67" s="770">
        <f t="shared" si="6"/>
        <v>5000</v>
      </c>
      <c r="K67" s="773"/>
      <c r="L67" s="773"/>
      <c r="M67" s="773"/>
      <c r="N67" s="770">
        <f t="shared" si="7"/>
        <v>0</v>
      </c>
      <c r="O67" s="773"/>
      <c r="P67" s="773"/>
      <c r="Q67" s="773"/>
      <c r="R67" s="771">
        <f t="shared" si="8"/>
        <v>0</v>
      </c>
      <c r="S67" s="772">
        <f t="shared" si="9"/>
        <v>123270</v>
      </c>
    </row>
    <row r="68" spans="2:19" ht="17.25" thickBot="1" thickTop="1">
      <c r="B68" s="524" t="s">
        <v>53</v>
      </c>
      <c r="C68" s="773">
        <v>1500</v>
      </c>
      <c r="D68" s="773">
        <v>35750</v>
      </c>
      <c r="E68" s="773">
        <v>19150</v>
      </c>
      <c r="F68" s="770">
        <f t="shared" si="5"/>
        <v>56400</v>
      </c>
      <c r="G68" s="773">
        <v>16870</v>
      </c>
      <c r="H68" s="773"/>
      <c r="I68" s="773"/>
      <c r="J68" s="770">
        <f t="shared" si="6"/>
        <v>16870</v>
      </c>
      <c r="K68" s="773"/>
      <c r="L68" s="773"/>
      <c r="M68" s="773"/>
      <c r="N68" s="770">
        <f t="shared" si="7"/>
        <v>0</v>
      </c>
      <c r="O68" s="773"/>
      <c r="P68" s="773"/>
      <c r="Q68" s="773"/>
      <c r="R68" s="771">
        <f t="shared" si="8"/>
        <v>0</v>
      </c>
      <c r="S68" s="772">
        <f t="shared" si="9"/>
        <v>73270</v>
      </c>
    </row>
    <row r="69" spans="2:19" ht="17.25" thickBot="1" thickTop="1">
      <c r="B69" s="524" t="s">
        <v>55</v>
      </c>
      <c r="C69" s="773">
        <v>0</v>
      </c>
      <c r="D69" s="773">
        <v>56715</v>
      </c>
      <c r="E69" s="773">
        <v>120144</v>
      </c>
      <c r="F69" s="770">
        <f t="shared" si="5"/>
        <v>176859</v>
      </c>
      <c r="G69" s="773">
        <v>0</v>
      </c>
      <c r="H69" s="773"/>
      <c r="I69" s="773"/>
      <c r="J69" s="770">
        <f t="shared" si="6"/>
        <v>0</v>
      </c>
      <c r="K69" s="773"/>
      <c r="L69" s="773"/>
      <c r="M69" s="773"/>
      <c r="N69" s="770">
        <f t="shared" si="7"/>
        <v>0</v>
      </c>
      <c r="O69" s="773"/>
      <c r="P69" s="773"/>
      <c r="Q69" s="773"/>
      <c r="R69" s="771">
        <f t="shared" si="8"/>
        <v>0</v>
      </c>
      <c r="S69" s="772">
        <f t="shared" si="9"/>
        <v>176859</v>
      </c>
    </row>
    <row r="70" spans="2:19" ht="17.25" thickBot="1" thickTop="1">
      <c r="B70" s="524" t="s">
        <v>57</v>
      </c>
      <c r="C70" s="773">
        <v>0</v>
      </c>
      <c r="D70" s="773">
        <v>0</v>
      </c>
      <c r="E70" s="773">
        <v>0</v>
      </c>
      <c r="F70" s="770">
        <f t="shared" si="5"/>
        <v>0</v>
      </c>
      <c r="G70" s="773">
        <v>0</v>
      </c>
      <c r="H70" s="773"/>
      <c r="I70" s="773"/>
      <c r="J70" s="770">
        <f t="shared" si="6"/>
        <v>0</v>
      </c>
      <c r="K70" s="773"/>
      <c r="L70" s="773"/>
      <c r="M70" s="773"/>
      <c r="N70" s="770">
        <f t="shared" si="7"/>
        <v>0</v>
      </c>
      <c r="O70" s="773"/>
      <c r="P70" s="773"/>
      <c r="Q70" s="773"/>
      <c r="R70" s="771">
        <f t="shared" si="8"/>
        <v>0</v>
      </c>
      <c r="S70" s="772">
        <f t="shared" si="9"/>
        <v>0</v>
      </c>
    </row>
    <row r="71" spans="2:19" ht="17.25" thickBot="1" thickTop="1">
      <c r="B71" s="524" t="s">
        <v>58</v>
      </c>
      <c r="C71" s="773">
        <v>0</v>
      </c>
      <c r="D71" s="773">
        <v>6080</v>
      </c>
      <c r="E71" s="773">
        <v>2000</v>
      </c>
      <c r="F71" s="770">
        <f t="shared" si="5"/>
        <v>8080</v>
      </c>
      <c r="G71" s="773">
        <v>1000</v>
      </c>
      <c r="H71" s="773"/>
      <c r="I71" s="773"/>
      <c r="J71" s="770">
        <f t="shared" si="6"/>
        <v>1000</v>
      </c>
      <c r="K71" s="773"/>
      <c r="L71" s="773"/>
      <c r="M71" s="773"/>
      <c r="N71" s="770">
        <f t="shared" si="7"/>
        <v>0</v>
      </c>
      <c r="O71" s="773"/>
      <c r="P71" s="773"/>
      <c r="Q71" s="773"/>
      <c r="R71" s="771">
        <f t="shared" si="8"/>
        <v>0</v>
      </c>
      <c r="S71" s="772">
        <f t="shared" si="9"/>
        <v>9080</v>
      </c>
    </row>
    <row r="72" spans="2:19" ht="17.25" thickBot="1" thickTop="1">
      <c r="B72" s="524" t="s">
        <v>59</v>
      </c>
      <c r="C72" s="773">
        <v>4750</v>
      </c>
      <c r="D72" s="773">
        <v>28952</v>
      </c>
      <c r="E72" s="773">
        <v>7530</v>
      </c>
      <c r="F72" s="770">
        <f t="shared" si="5"/>
        <v>41232</v>
      </c>
      <c r="G72" s="773">
        <v>1540</v>
      </c>
      <c r="H72" s="773"/>
      <c r="I72" s="773"/>
      <c r="J72" s="770">
        <f t="shared" si="6"/>
        <v>1540</v>
      </c>
      <c r="K72" s="773"/>
      <c r="L72" s="773"/>
      <c r="M72" s="773"/>
      <c r="N72" s="770">
        <f t="shared" si="7"/>
        <v>0</v>
      </c>
      <c r="O72" s="773"/>
      <c r="P72" s="773"/>
      <c r="Q72" s="773"/>
      <c r="R72" s="771">
        <f t="shared" si="8"/>
        <v>0</v>
      </c>
      <c r="S72" s="772">
        <f t="shared" si="9"/>
        <v>42772</v>
      </c>
    </row>
    <row r="73" spans="2:19" ht="17.25" thickBot="1" thickTop="1">
      <c r="B73" s="524" t="s">
        <v>60</v>
      </c>
      <c r="C73" s="773">
        <v>0</v>
      </c>
      <c r="D73" s="773">
        <v>500</v>
      </c>
      <c r="E73" s="773">
        <v>10000</v>
      </c>
      <c r="F73" s="770">
        <f t="shared" si="5"/>
        <v>10500</v>
      </c>
      <c r="G73" s="773">
        <v>0</v>
      </c>
      <c r="H73" s="773"/>
      <c r="I73" s="773"/>
      <c r="J73" s="770">
        <f t="shared" si="6"/>
        <v>0</v>
      </c>
      <c r="K73" s="773"/>
      <c r="L73" s="773"/>
      <c r="M73" s="773"/>
      <c r="N73" s="770">
        <f t="shared" si="7"/>
        <v>0</v>
      </c>
      <c r="O73" s="773"/>
      <c r="P73" s="773"/>
      <c r="Q73" s="773"/>
      <c r="R73" s="771">
        <f t="shared" si="8"/>
        <v>0</v>
      </c>
      <c r="S73" s="772">
        <f t="shared" si="9"/>
        <v>10500</v>
      </c>
    </row>
    <row r="74" spans="2:19" ht="17.25" thickBot="1" thickTop="1">
      <c r="B74" s="524" t="s">
        <v>61</v>
      </c>
      <c r="C74" s="773">
        <v>0</v>
      </c>
      <c r="D74" s="773">
        <v>0</v>
      </c>
      <c r="E74" s="773">
        <v>5130</v>
      </c>
      <c r="F74" s="770">
        <f t="shared" si="5"/>
        <v>5130</v>
      </c>
      <c r="G74" s="773">
        <v>6650</v>
      </c>
      <c r="H74" s="773"/>
      <c r="I74" s="773"/>
      <c r="J74" s="770">
        <f t="shared" si="6"/>
        <v>6650</v>
      </c>
      <c r="K74" s="773"/>
      <c r="L74" s="773"/>
      <c r="M74" s="773"/>
      <c r="N74" s="770">
        <f t="shared" si="7"/>
        <v>0</v>
      </c>
      <c r="O74" s="773"/>
      <c r="P74" s="773"/>
      <c r="Q74" s="773"/>
      <c r="R74" s="771">
        <f t="shared" si="8"/>
        <v>0</v>
      </c>
      <c r="S74" s="772">
        <f t="shared" si="9"/>
        <v>11780</v>
      </c>
    </row>
    <row r="75" spans="2:19" ht="17.25" thickBot="1" thickTop="1">
      <c r="B75" s="536" t="s">
        <v>63</v>
      </c>
      <c r="C75" s="773">
        <v>10000</v>
      </c>
      <c r="D75" s="773">
        <v>1000</v>
      </c>
      <c r="E75" s="773">
        <v>20000</v>
      </c>
      <c r="F75" s="770">
        <f t="shared" si="5"/>
        <v>31000</v>
      </c>
      <c r="G75" s="773">
        <v>0</v>
      </c>
      <c r="H75" s="773"/>
      <c r="I75" s="773"/>
      <c r="J75" s="770">
        <f t="shared" si="6"/>
        <v>0</v>
      </c>
      <c r="K75" s="773"/>
      <c r="L75" s="773"/>
      <c r="M75" s="773"/>
      <c r="N75" s="770">
        <f t="shared" si="7"/>
        <v>0</v>
      </c>
      <c r="O75" s="773"/>
      <c r="P75" s="773"/>
      <c r="Q75" s="773"/>
      <c r="R75" s="771">
        <f t="shared" si="8"/>
        <v>0</v>
      </c>
      <c r="S75" s="772">
        <f t="shared" si="9"/>
        <v>31000</v>
      </c>
    </row>
    <row r="76" spans="2:19" ht="17.25" thickBot="1" thickTop="1">
      <c r="B76" s="775" t="s">
        <v>64</v>
      </c>
      <c r="C76" s="773">
        <v>0</v>
      </c>
      <c r="D76" s="773">
        <v>1690</v>
      </c>
      <c r="E76" s="773">
        <v>500</v>
      </c>
      <c r="F76" s="770">
        <f t="shared" si="5"/>
        <v>2190</v>
      </c>
      <c r="G76" s="773">
        <v>3640</v>
      </c>
      <c r="H76" s="773"/>
      <c r="I76" s="773"/>
      <c r="J76" s="770">
        <f t="shared" si="6"/>
        <v>3640</v>
      </c>
      <c r="K76" s="773"/>
      <c r="L76" s="773"/>
      <c r="M76" s="773"/>
      <c r="N76" s="770">
        <f t="shared" si="7"/>
        <v>0</v>
      </c>
      <c r="O76" s="773"/>
      <c r="P76" s="773"/>
      <c r="Q76" s="773"/>
      <c r="R76" s="771">
        <f t="shared" si="8"/>
        <v>0</v>
      </c>
      <c r="S76" s="772">
        <f t="shared" si="9"/>
        <v>5830</v>
      </c>
    </row>
    <row r="77" spans="2:19" ht="17.25" thickBot="1" thickTop="1">
      <c r="B77" s="775" t="s">
        <v>65</v>
      </c>
      <c r="C77" s="773">
        <v>110000</v>
      </c>
      <c r="D77" s="773">
        <v>1250</v>
      </c>
      <c r="E77" s="773">
        <v>0</v>
      </c>
      <c r="F77" s="770">
        <f t="shared" si="5"/>
        <v>111250</v>
      </c>
      <c r="G77" s="773">
        <v>1250</v>
      </c>
      <c r="H77" s="773"/>
      <c r="I77" s="773"/>
      <c r="J77" s="770">
        <f t="shared" si="6"/>
        <v>1250</v>
      </c>
      <c r="K77" s="773"/>
      <c r="L77" s="773"/>
      <c r="M77" s="773"/>
      <c r="N77" s="770">
        <f t="shared" si="7"/>
        <v>0</v>
      </c>
      <c r="O77" s="773"/>
      <c r="P77" s="773"/>
      <c r="Q77" s="773"/>
      <c r="R77" s="771">
        <f t="shared" si="8"/>
        <v>0</v>
      </c>
      <c r="S77" s="772">
        <f t="shared" si="9"/>
        <v>112500</v>
      </c>
    </row>
    <row r="78" spans="2:19" ht="17.25" thickBot="1" thickTop="1">
      <c r="B78" s="775" t="s">
        <v>66</v>
      </c>
      <c r="C78" s="773">
        <v>2810</v>
      </c>
      <c r="D78" s="773">
        <v>0</v>
      </c>
      <c r="E78" s="773">
        <v>14815</v>
      </c>
      <c r="F78" s="770">
        <f t="shared" si="5"/>
        <v>17625</v>
      </c>
      <c r="G78" s="773">
        <v>3000</v>
      </c>
      <c r="H78" s="773"/>
      <c r="I78" s="773"/>
      <c r="J78" s="770">
        <f t="shared" si="6"/>
        <v>3000</v>
      </c>
      <c r="K78" s="773"/>
      <c r="L78" s="773"/>
      <c r="M78" s="773"/>
      <c r="N78" s="770">
        <f t="shared" si="7"/>
        <v>0</v>
      </c>
      <c r="O78" s="773"/>
      <c r="P78" s="773"/>
      <c r="Q78" s="773"/>
      <c r="R78" s="771">
        <f t="shared" si="8"/>
        <v>0</v>
      </c>
      <c r="S78" s="772">
        <f t="shared" si="9"/>
        <v>20625</v>
      </c>
    </row>
    <row r="79" spans="2:19" ht="17.25" thickBot="1" thickTop="1">
      <c r="B79" s="775" t="s">
        <v>67</v>
      </c>
      <c r="C79" s="773">
        <v>0</v>
      </c>
      <c r="D79" s="773">
        <v>0</v>
      </c>
      <c r="E79" s="773">
        <v>29800</v>
      </c>
      <c r="F79" s="770">
        <f t="shared" si="5"/>
        <v>29800</v>
      </c>
      <c r="G79" s="773">
        <v>0</v>
      </c>
      <c r="H79" s="773"/>
      <c r="I79" s="773"/>
      <c r="J79" s="770">
        <f t="shared" si="6"/>
        <v>0</v>
      </c>
      <c r="K79" s="773"/>
      <c r="L79" s="773"/>
      <c r="M79" s="773"/>
      <c r="N79" s="770">
        <f t="shared" si="7"/>
        <v>0</v>
      </c>
      <c r="O79" s="773"/>
      <c r="P79" s="773"/>
      <c r="Q79" s="773"/>
      <c r="R79" s="771">
        <f t="shared" si="8"/>
        <v>0</v>
      </c>
      <c r="S79" s="772">
        <f t="shared" si="9"/>
        <v>29800</v>
      </c>
    </row>
    <row r="80" spans="2:19" ht="17.25" thickBot="1" thickTop="1">
      <c r="B80" s="775" t="s">
        <v>68</v>
      </c>
      <c r="C80" s="773">
        <v>0</v>
      </c>
      <c r="D80" s="773">
        <v>0</v>
      </c>
      <c r="E80" s="773">
        <v>0</v>
      </c>
      <c r="F80" s="770">
        <f t="shared" si="5"/>
        <v>0</v>
      </c>
      <c r="G80" s="773">
        <v>0</v>
      </c>
      <c r="H80" s="773"/>
      <c r="I80" s="773"/>
      <c r="J80" s="770">
        <f t="shared" si="6"/>
        <v>0</v>
      </c>
      <c r="K80" s="773"/>
      <c r="L80" s="773"/>
      <c r="M80" s="773"/>
      <c r="N80" s="770">
        <f t="shared" si="7"/>
        <v>0</v>
      </c>
      <c r="O80" s="773"/>
      <c r="P80" s="773"/>
      <c r="Q80" s="773"/>
      <c r="R80" s="771">
        <f t="shared" si="8"/>
        <v>0</v>
      </c>
      <c r="S80" s="772">
        <f t="shared" si="9"/>
        <v>0</v>
      </c>
    </row>
    <row r="81" spans="2:19" ht="17.25" thickBot="1" thickTop="1">
      <c r="B81" s="776" t="s">
        <v>69</v>
      </c>
      <c r="C81" s="777">
        <v>7576</v>
      </c>
      <c r="D81" s="777">
        <v>3250</v>
      </c>
      <c r="E81" s="777">
        <v>4320</v>
      </c>
      <c r="F81" s="770">
        <f t="shared" si="5"/>
        <v>15146</v>
      </c>
      <c r="G81" s="777">
        <v>4000</v>
      </c>
      <c r="H81" s="777"/>
      <c r="I81" s="777"/>
      <c r="J81" s="770">
        <f t="shared" si="6"/>
        <v>4000</v>
      </c>
      <c r="K81" s="777"/>
      <c r="L81" s="777"/>
      <c r="M81" s="777"/>
      <c r="N81" s="770">
        <f t="shared" si="7"/>
        <v>0</v>
      </c>
      <c r="O81" s="777"/>
      <c r="P81" s="777"/>
      <c r="Q81" s="777"/>
      <c r="R81" s="771">
        <f t="shared" si="8"/>
        <v>0</v>
      </c>
      <c r="S81" s="772">
        <f>F81+J81+N81+R81</f>
        <v>19146</v>
      </c>
    </row>
    <row r="82" spans="2:19" ht="20.25" thickBot="1" thickTop="1">
      <c r="B82" s="779" t="s">
        <v>62</v>
      </c>
      <c r="C82" s="780">
        <v>626092</v>
      </c>
      <c r="D82" s="781">
        <v>706420.15</v>
      </c>
      <c r="E82" s="782">
        <v>560434.5</v>
      </c>
      <c r="F82" s="794">
        <f>SUM(F45:F81)</f>
        <v>1892946.65</v>
      </c>
      <c r="G82" s="783">
        <v>315251</v>
      </c>
      <c r="H82" s="784"/>
      <c r="I82" s="785"/>
      <c r="J82" s="786">
        <f>SUM(J45:J81)</f>
        <v>315251</v>
      </c>
      <c r="K82" s="787"/>
      <c r="L82" s="784"/>
      <c r="M82" s="785"/>
      <c r="N82" s="785">
        <f>SUM(N45:N81)</f>
        <v>0</v>
      </c>
      <c r="O82" s="796"/>
      <c r="P82" s="797"/>
      <c r="Q82" s="798"/>
      <c r="R82" s="786">
        <f>SUM(R45:R81)</f>
        <v>0</v>
      </c>
      <c r="S82" s="789">
        <f>SUM(S45:S81)</f>
        <v>2208197.65</v>
      </c>
    </row>
    <row r="83" spans="2:8" ht="13.5">
      <c r="B83" s="450" t="s">
        <v>202</v>
      </c>
      <c r="C83" s="790"/>
      <c r="D83" s="790"/>
      <c r="E83" s="790"/>
      <c r="F83" s="790"/>
      <c r="G83" s="790"/>
      <c r="H83" s="347"/>
    </row>
    <row r="84" spans="2:20" ht="18" customHeight="1">
      <c r="B84" s="346" t="s">
        <v>214</v>
      </c>
      <c r="S84" s="791"/>
      <c r="T84" s="791"/>
    </row>
    <row r="85" spans="9:20" ht="16.5" customHeight="1">
      <c r="I85" s="1487" t="s">
        <v>70</v>
      </c>
      <c r="J85" s="792"/>
      <c r="P85" s="793"/>
      <c r="S85" s="791"/>
      <c r="T85" s="791"/>
    </row>
    <row r="86" spans="19:20" ht="18" customHeight="1" thickBot="1">
      <c r="S86" s="791"/>
      <c r="T86" s="791"/>
    </row>
    <row r="87" spans="2:20" ht="15" customHeight="1" thickTop="1">
      <c r="B87" s="896" t="s">
        <v>4</v>
      </c>
      <c r="C87" s="1451" t="s">
        <v>71</v>
      </c>
      <c r="D87" s="1452"/>
      <c r="E87" s="1448" t="s">
        <v>72</v>
      </c>
      <c r="F87" s="1449"/>
      <c r="G87" s="1448" t="s">
        <v>73</v>
      </c>
      <c r="H87" s="1449"/>
      <c r="I87" s="1448" t="s">
        <v>74</v>
      </c>
      <c r="J87" s="1449"/>
      <c r="K87" s="1440" t="s">
        <v>62</v>
      </c>
      <c r="L87" s="1441"/>
      <c r="M87" s="1436"/>
      <c r="N87" s="1436"/>
      <c r="O87" s="1436"/>
      <c r="P87" s="1436"/>
      <c r="Q87" s="1436"/>
      <c r="R87" s="897"/>
      <c r="S87" s="791"/>
      <c r="T87" s="791"/>
    </row>
    <row r="88" spans="2:20" ht="17.25" customHeight="1">
      <c r="B88" s="898"/>
      <c r="C88" s="548" t="s">
        <v>13</v>
      </c>
      <c r="D88" s="549" t="s">
        <v>75</v>
      </c>
      <c r="E88" s="548" t="s">
        <v>13</v>
      </c>
      <c r="F88" s="549" t="s">
        <v>75</v>
      </c>
      <c r="G88" s="548" t="s">
        <v>13</v>
      </c>
      <c r="H88" s="549" t="s">
        <v>75</v>
      </c>
      <c r="I88" s="548" t="s">
        <v>13</v>
      </c>
      <c r="J88" s="549" t="s">
        <v>75</v>
      </c>
      <c r="K88" s="548" t="s">
        <v>13</v>
      </c>
      <c r="L88" s="899" t="s">
        <v>75</v>
      </c>
      <c r="M88" s="900"/>
      <c r="N88" s="900"/>
      <c r="O88" s="900"/>
      <c r="P88" s="900"/>
      <c r="Q88" s="900"/>
      <c r="R88" s="900"/>
      <c r="S88" s="791"/>
      <c r="T88" s="791"/>
    </row>
    <row r="89" spans="2:20" ht="16.5" customHeight="1">
      <c r="B89" s="901" t="s">
        <v>16</v>
      </c>
      <c r="C89" s="395">
        <v>84</v>
      </c>
      <c r="D89" s="902">
        <v>49544</v>
      </c>
      <c r="E89" s="395">
        <v>0</v>
      </c>
      <c r="F89" s="902">
        <v>0</v>
      </c>
      <c r="G89" s="395">
        <v>8</v>
      </c>
      <c r="H89" s="902">
        <v>3800</v>
      </c>
      <c r="I89" s="395">
        <v>8</v>
      </c>
      <c r="J89" s="903">
        <v>7400</v>
      </c>
      <c r="K89" s="904">
        <v>100</v>
      </c>
      <c r="L89" s="905">
        <v>60744</v>
      </c>
      <c r="M89" s="906"/>
      <c r="N89" s="906"/>
      <c r="O89" s="907"/>
      <c r="P89" s="908"/>
      <c r="Q89" s="908"/>
      <c r="R89" s="908"/>
      <c r="S89" s="791"/>
      <c r="T89" s="791"/>
    </row>
    <row r="90" spans="2:20" ht="16.5" customHeight="1">
      <c r="B90" s="901" t="s">
        <v>18</v>
      </c>
      <c r="C90" s="395">
        <v>239</v>
      </c>
      <c r="D90" s="902">
        <v>94252</v>
      </c>
      <c r="E90" s="395">
        <v>0</v>
      </c>
      <c r="F90" s="902">
        <v>0</v>
      </c>
      <c r="G90" s="395">
        <v>0</v>
      </c>
      <c r="H90" s="902">
        <v>0</v>
      </c>
      <c r="I90" s="395">
        <v>0</v>
      </c>
      <c r="J90" s="903">
        <v>0</v>
      </c>
      <c r="K90" s="904">
        <v>239</v>
      </c>
      <c r="L90" s="905">
        <v>94252</v>
      </c>
      <c r="M90" s="906"/>
      <c r="N90" s="906"/>
      <c r="O90" s="907"/>
      <c r="P90" s="908"/>
      <c r="Q90" s="908"/>
      <c r="R90" s="908"/>
      <c r="S90" s="791"/>
      <c r="T90" s="791"/>
    </row>
    <row r="91" spans="2:20" ht="16.5" customHeight="1">
      <c r="B91" s="901" t="s">
        <v>20</v>
      </c>
      <c r="C91" s="395">
        <v>653</v>
      </c>
      <c r="D91" s="902">
        <v>83461.5</v>
      </c>
      <c r="E91" s="395">
        <v>0</v>
      </c>
      <c r="F91" s="902">
        <v>0</v>
      </c>
      <c r="G91" s="395">
        <v>0</v>
      </c>
      <c r="H91" s="902">
        <v>0</v>
      </c>
      <c r="I91" s="395">
        <v>0</v>
      </c>
      <c r="J91" s="903">
        <v>0</v>
      </c>
      <c r="K91" s="904">
        <v>653</v>
      </c>
      <c r="L91" s="905">
        <v>83461.5</v>
      </c>
      <c r="M91" s="906"/>
      <c r="N91" s="906"/>
      <c r="O91" s="907"/>
      <c r="P91" s="908"/>
      <c r="Q91" s="908"/>
      <c r="R91" s="908"/>
      <c r="S91" s="791"/>
      <c r="T91" s="791"/>
    </row>
    <row r="92" spans="2:20" ht="16.5" customHeight="1">
      <c r="B92" s="901" t="s">
        <v>22</v>
      </c>
      <c r="C92" s="395">
        <v>73</v>
      </c>
      <c r="D92" s="902">
        <v>21595</v>
      </c>
      <c r="E92" s="395">
        <v>1</v>
      </c>
      <c r="F92" s="902">
        <v>300</v>
      </c>
      <c r="G92" s="395">
        <v>0</v>
      </c>
      <c r="H92" s="902">
        <v>0</v>
      </c>
      <c r="I92" s="395">
        <v>0</v>
      </c>
      <c r="J92" s="903">
        <v>0</v>
      </c>
      <c r="K92" s="904">
        <v>74</v>
      </c>
      <c r="L92" s="905">
        <v>21895</v>
      </c>
      <c r="M92" s="906"/>
      <c r="N92" s="906"/>
      <c r="O92" s="907"/>
      <c r="P92" s="908"/>
      <c r="Q92" s="908"/>
      <c r="R92" s="908"/>
      <c r="S92" s="791"/>
      <c r="T92" s="791"/>
    </row>
    <row r="93" spans="2:20" ht="16.5" customHeight="1">
      <c r="B93" s="901" t="s">
        <v>24</v>
      </c>
      <c r="C93" s="395">
        <v>808</v>
      </c>
      <c r="D93" s="902">
        <v>137175</v>
      </c>
      <c r="E93" s="395">
        <v>0</v>
      </c>
      <c r="F93" s="902">
        <v>0</v>
      </c>
      <c r="G93" s="395">
        <v>0</v>
      </c>
      <c r="H93" s="902">
        <v>0</v>
      </c>
      <c r="I93" s="395">
        <v>2</v>
      </c>
      <c r="J93" s="903">
        <v>2000</v>
      </c>
      <c r="K93" s="904">
        <v>810</v>
      </c>
      <c r="L93" s="905">
        <v>139175</v>
      </c>
      <c r="M93" s="906"/>
      <c r="N93" s="906"/>
      <c r="O93" s="907"/>
      <c r="P93" s="908"/>
      <c r="Q93" s="908"/>
      <c r="R93" s="908"/>
      <c r="S93" s="791"/>
      <c r="T93" s="791"/>
    </row>
    <row r="94" spans="2:20" ht="16.5" customHeight="1">
      <c r="B94" s="901" t="s">
        <v>26</v>
      </c>
      <c r="C94" s="395">
        <v>466</v>
      </c>
      <c r="D94" s="902">
        <v>123748</v>
      </c>
      <c r="E94" s="395">
        <v>5</v>
      </c>
      <c r="F94" s="902">
        <v>1000</v>
      </c>
      <c r="G94" s="395">
        <v>18</v>
      </c>
      <c r="H94" s="902">
        <v>4360</v>
      </c>
      <c r="I94" s="395">
        <v>0</v>
      </c>
      <c r="J94" s="903">
        <v>0</v>
      </c>
      <c r="K94" s="904">
        <v>489</v>
      </c>
      <c r="L94" s="905">
        <v>129108</v>
      </c>
      <c r="M94" s="906"/>
      <c r="N94" s="906"/>
      <c r="O94" s="907"/>
      <c r="P94" s="908"/>
      <c r="Q94" s="908"/>
      <c r="R94" s="908"/>
      <c r="S94" s="791"/>
      <c r="T94" s="791"/>
    </row>
    <row r="95" spans="2:20" ht="16.5" customHeight="1">
      <c r="B95" s="901" t="s">
        <v>27</v>
      </c>
      <c r="C95" s="395">
        <v>3</v>
      </c>
      <c r="D95" s="902">
        <v>3000</v>
      </c>
      <c r="E95" s="395">
        <v>0</v>
      </c>
      <c r="F95" s="902">
        <v>0</v>
      </c>
      <c r="G95" s="395">
        <v>0</v>
      </c>
      <c r="H95" s="902">
        <v>0</v>
      </c>
      <c r="I95" s="395">
        <v>0</v>
      </c>
      <c r="J95" s="903">
        <v>0</v>
      </c>
      <c r="K95" s="904">
        <v>3</v>
      </c>
      <c r="L95" s="905">
        <v>3000</v>
      </c>
      <c r="M95" s="906"/>
      <c r="N95" s="906"/>
      <c r="O95" s="907"/>
      <c r="P95" s="908"/>
      <c r="Q95" s="908"/>
      <c r="R95" s="908"/>
      <c r="S95" s="791"/>
      <c r="T95" s="791"/>
    </row>
    <row r="96" spans="2:20" ht="17.25" customHeight="1">
      <c r="B96" s="901" t="s">
        <v>29</v>
      </c>
      <c r="C96" s="395">
        <v>36</v>
      </c>
      <c r="D96" s="902">
        <v>17070</v>
      </c>
      <c r="E96" s="395">
        <v>0</v>
      </c>
      <c r="F96" s="902">
        <v>0</v>
      </c>
      <c r="G96" s="395">
        <v>0</v>
      </c>
      <c r="H96" s="902">
        <v>0</v>
      </c>
      <c r="I96" s="395">
        <v>0</v>
      </c>
      <c r="J96" s="903">
        <v>0</v>
      </c>
      <c r="K96" s="904">
        <v>36</v>
      </c>
      <c r="L96" s="905">
        <v>17070</v>
      </c>
      <c r="M96" s="906"/>
      <c r="N96" s="906"/>
      <c r="O96" s="907"/>
      <c r="P96" s="908"/>
      <c r="Q96" s="908"/>
      <c r="R96" s="908"/>
      <c r="S96" s="791"/>
      <c r="T96" s="791"/>
    </row>
    <row r="97" spans="2:20" ht="16.5" customHeight="1">
      <c r="B97" s="901" t="s">
        <v>30</v>
      </c>
      <c r="C97" s="395">
        <v>54</v>
      </c>
      <c r="D97" s="902">
        <v>10150</v>
      </c>
      <c r="E97" s="395">
        <v>0</v>
      </c>
      <c r="F97" s="902">
        <v>0</v>
      </c>
      <c r="G97" s="395">
        <v>0</v>
      </c>
      <c r="H97" s="902">
        <v>0</v>
      </c>
      <c r="I97" s="395">
        <v>0</v>
      </c>
      <c r="J97" s="903">
        <v>0</v>
      </c>
      <c r="K97" s="904">
        <v>54</v>
      </c>
      <c r="L97" s="905">
        <v>10150</v>
      </c>
      <c r="M97" s="906"/>
      <c r="N97" s="906"/>
      <c r="O97" s="907"/>
      <c r="P97" s="908"/>
      <c r="Q97" s="908"/>
      <c r="R97" s="908"/>
      <c r="S97" s="791"/>
      <c r="T97" s="791"/>
    </row>
    <row r="98" spans="2:20" ht="16.5" customHeight="1">
      <c r="B98" s="901" t="s">
        <v>32</v>
      </c>
      <c r="C98" s="395">
        <v>72</v>
      </c>
      <c r="D98" s="902">
        <v>37450</v>
      </c>
      <c r="E98" s="395">
        <v>0</v>
      </c>
      <c r="F98" s="902">
        <v>0</v>
      </c>
      <c r="G98" s="395">
        <v>1</v>
      </c>
      <c r="H98" s="902">
        <v>1000</v>
      </c>
      <c r="I98" s="395">
        <v>1</v>
      </c>
      <c r="J98" s="903">
        <v>1000</v>
      </c>
      <c r="K98" s="904">
        <v>74</v>
      </c>
      <c r="L98" s="905">
        <v>39450</v>
      </c>
      <c r="M98" s="906"/>
      <c r="N98" s="909"/>
      <c r="O98" s="907"/>
      <c r="P98" s="908"/>
      <c r="Q98" s="908"/>
      <c r="R98" s="908"/>
      <c r="S98" s="791"/>
      <c r="T98" s="791"/>
    </row>
    <row r="99" spans="2:20" ht="16.5" customHeight="1">
      <c r="B99" s="901" t="s">
        <v>33</v>
      </c>
      <c r="C99" s="395">
        <v>45</v>
      </c>
      <c r="D99" s="902">
        <v>7450</v>
      </c>
      <c r="E99" s="395">
        <v>0</v>
      </c>
      <c r="F99" s="902">
        <v>0</v>
      </c>
      <c r="G99" s="395">
        <v>4</v>
      </c>
      <c r="H99" s="902">
        <v>2350</v>
      </c>
      <c r="I99" s="395">
        <v>0</v>
      </c>
      <c r="J99" s="903">
        <v>0</v>
      </c>
      <c r="K99" s="904">
        <v>49</v>
      </c>
      <c r="L99" s="905">
        <v>9800</v>
      </c>
      <c r="M99" s="906"/>
      <c r="N99" s="909"/>
      <c r="O99" s="907"/>
      <c r="P99" s="908"/>
      <c r="Q99" s="908"/>
      <c r="R99" s="908"/>
      <c r="S99" s="791"/>
      <c r="T99" s="791"/>
    </row>
    <row r="100" spans="2:20" ht="16.5" customHeight="1">
      <c r="B100" s="901" t="s">
        <v>35</v>
      </c>
      <c r="C100" s="395">
        <v>56</v>
      </c>
      <c r="D100" s="902">
        <v>24740</v>
      </c>
      <c r="E100" s="395">
        <v>0</v>
      </c>
      <c r="F100" s="902">
        <v>0</v>
      </c>
      <c r="G100" s="395">
        <v>2</v>
      </c>
      <c r="H100" s="902">
        <v>6000</v>
      </c>
      <c r="I100" s="395">
        <v>0</v>
      </c>
      <c r="J100" s="903">
        <v>0</v>
      </c>
      <c r="K100" s="904">
        <v>58</v>
      </c>
      <c r="L100" s="905">
        <v>30740</v>
      </c>
      <c r="M100" s="906"/>
      <c r="N100" s="909"/>
      <c r="O100" s="907"/>
      <c r="P100" s="908"/>
      <c r="Q100" s="908"/>
      <c r="R100" s="908"/>
      <c r="S100" s="791"/>
      <c r="T100" s="791"/>
    </row>
    <row r="101" spans="2:20" ht="16.5" customHeight="1">
      <c r="B101" s="901" t="s">
        <v>36</v>
      </c>
      <c r="C101" s="395">
        <v>1049</v>
      </c>
      <c r="D101" s="902">
        <v>81660</v>
      </c>
      <c r="E101" s="395">
        <v>17</v>
      </c>
      <c r="F101" s="902">
        <v>6350</v>
      </c>
      <c r="G101" s="395">
        <v>0</v>
      </c>
      <c r="H101" s="902">
        <v>0</v>
      </c>
      <c r="I101" s="395">
        <v>0</v>
      </c>
      <c r="J101" s="903">
        <v>0</v>
      </c>
      <c r="K101" s="904">
        <v>1066</v>
      </c>
      <c r="L101" s="905">
        <v>88010</v>
      </c>
      <c r="M101" s="906"/>
      <c r="N101" s="909"/>
      <c r="O101" s="907"/>
      <c r="P101" s="908"/>
      <c r="Q101" s="908"/>
      <c r="R101" s="908"/>
      <c r="S101" s="791"/>
      <c r="T101" s="791"/>
    </row>
    <row r="102" spans="2:20" ht="16.5" customHeight="1">
      <c r="B102" s="901" t="s">
        <v>37</v>
      </c>
      <c r="C102" s="395">
        <v>117</v>
      </c>
      <c r="D102" s="902">
        <v>33646</v>
      </c>
      <c r="E102" s="395">
        <v>0</v>
      </c>
      <c r="F102" s="902">
        <v>0</v>
      </c>
      <c r="G102" s="395">
        <v>0</v>
      </c>
      <c r="H102" s="902">
        <v>0</v>
      </c>
      <c r="I102" s="395">
        <v>0</v>
      </c>
      <c r="J102" s="903">
        <v>0</v>
      </c>
      <c r="K102" s="904">
        <v>117</v>
      </c>
      <c r="L102" s="905">
        <v>33646</v>
      </c>
      <c r="M102" s="906"/>
      <c r="N102" s="909"/>
      <c r="O102" s="907"/>
      <c r="P102" s="908"/>
      <c r="Q102" s="908"/>
      <c r="R102" s="908"/>
      <c r="S102" s="791"/>
      <c r="T102" s="791"/>
    </row>
    <row r="103" spans="2:20" ht="16.5" customHeight="1">
      <c r="B103" s="901" t="s">
        <v>38</v>
      </c>
      <c r="C103" s="395">
        <v>61</v>
      </c>
      <c r="D103" s="902">
        <v>20280</v>
      </c>
      <c r="E103" s="395">
        <v>4</v>
      </c>
      <c r="F103" s="902">
        <v>2060</v>
      </c>
      <c r="G103" s="395">
        <v>1</v>
      </c>
      <c r="H103" s="902">
        <v>1000</v>
      </c>
      <c r="I103" s="395">
        <v>2</v>
      </c>
      <c r="J103" s="903">
        <v>11000</v>
      </c>
      <c r="K103" s="904">
        <v>68</v>
      </c>
      <c r="L103" s="905">
        <v>34340</v>
      </c>
      <c r="M103" s="906"/>
      <c r="N103" s="909"/>
      <c r="O103" s="907"/>
      <c r="P103" s="908"/>
      <c r="Q103" s="908"/>
      <c r="R103" s="908"/>
      <c r="S103" s="791"/>
      <c r="T103" s="791"/>
    </row>
    <row r="104" spans="2:20" ht="16.5" customHeight="1">
      <c r="B104" s="901" t="s">
        <v>40</v>
      </c>
      <c r="C104" s="395">
        <v>56</v>
      </c>
      <c r="D104" s="902">
        <v>12140</v>
      </c>
      <c r="E104" s="395">
        <v>0</v>
      </c>
      <c r="F104" s="902">
        <v>0</v>
      </c>
      <c r="G104" s="395">
        <v>0</v>
      </c>
      <c r="H104" s="902">
        <v>0</v>
      </c>
      <c r="I104" s="395">
        <v>0</v>
      </c>
      <c r="J104" s="903">
        <v>0</v>
      </c>
      <c r="K104" s="904">
        <v>56</v>
      </c>
      <c r="L104" s="905">
        <v>12140</v>
      </c>
      <c r="M104" s="906"/>
      <c r="N104" s="909"/>
      <c r="O104" s="907"/>
      <c r="P104" s="908"/>
      <c r="Q104" s="908"/>
      <c r="R104" s="908"/>
      <c r="S104" s="791"/>
      <c r="T104" s="791"/>
    </row>
    <row r="105" spans="2:20" ht="17.25" customHeight="1">
      <c r="B105" s="901" t="s">
        <v>42</v>
      </c>
      <c r="C105" s="395">
        <v>491</v>
      </c>
      <c r="D105" s="902">
        <v>157170</v>
      </c>
      <c r="E105" s="395">
        <v>0</v>
      </c>
      <c r="F105" s="902">
        <v>0</v>
      </c>
      <c r="G105" s="395">
        <v>0</v>
      </c>
      <c r="H105" s="902">
        <v>0</v>
      </c>
      <c r="I105" s="395">
        <v>0</v>
      </c>
      <c r="J105" s="903">
        <v>0</v>
      </c>
      <c r="K105" s="904">
        <v>491</v>
      </c>
      <c r="L105" s="905">
        <v>157170</v>
      </c>
      <c r="M105" s="906"/>
      <c r="N105" s="909"/>
      <c r="O105" s="907"/>
      <c r="P105" s="908"/>
      <c r="Q105" s="908"/>
      <c r="R105" s="908"/>
      <c r="S105" s="791"/>
      <c r="T105" s="791"/>
    </row>
    <row r="106" spans="2:20" ht="16.5" customHeight="1">
      <c r="B106" s="901" t="s">
        <v>43</v>
      </c>
      <c r="C106" s="395">
        <v>4197</v>
      </c>
      <c r="D106" s="902">
        <v>239886</v>
      </c>
      <c r="E106" s="395">
        <v>0</v>
      </c>
      <c r="F106" s="902">
        <v>0</v>
      </c>
      <c r="G106" s="395">
        <v>0</v>
      </c>
      <c r="H106" s="902">
        <v>0</v>
      </c>
      <c r="I106" s="395">
        <v>0</v>
      </c>
      <c r="J106" s="903">
        <v>0</v>
      </c>
      <c r="K106" s="904">
        <v>4197</v>
      </c>
      <c r="L106" s="905">
        <v>239886</v>
      </c>
      <c r="M106" s="906"/>
      <c r="N106" s="909"/>
      <c r="O106" s="907"/>
      <c r="P106" s="908"/>
      <c r="Q106" s="908"/>
      <c r="R106" s="908"/>
      <c r="S106" s="791"/>
      <c r="T106" s="791"/>
    </row>
    <row r="107" spans="2:20" ht="17.25" customHeight="1">
      <c r="B107" s="901" t="s">
        <v>44</v>
      </c>
      <c r="C107" s="395">
        <v>15</v>
      </c>
      <c r="D107" s="902">
        <v>9242.15</v>
      </c>
      <c r="E107" s="395">
        <v>0</v>
      </c>
      <c r="F107" s="902">
        <v>0</v>
      </c>
      <c r="G107" s="395">
        <v>0</v>
      </c>
      <c r="H107" s="902">
        <v>0</v>
      </c>
      <c r="I107" s="395">
        <v>0</v>
      </c>
      <c r="J107" s="903">
        <v>0</v>
      </c>
      <c r="K107" s="904">
        <v>15</v>
      </c>
      <c r="L107" s="905">
        <v>9242.15</v>
      </c>
      <c r="M107" s="906"/>
      <c r="N107" s="909"/>
      <c r="O107" s="907"/>
      <c r="P107" s="908"/>
      <c r="Q107" s="908"/>
      <c r="R107" s="908"/>
      <c r="S107" s="791"/>
      <c r="T107" s="791"/>
    </row>
    <row r="108" spans="2:20" ht="16.5" customHeight="1">
      <c r="B108" s="901" t="s">
        <v>46</v>
      </c>
      <c r="C108" s="395">
        <v>109</v>
      </c>
      <c r="D108" s="902">
        <v>38240</v>
      </c>
      <c r="E108" s="395">
        <v>0</v>
      </c>
      <c r="F108" s="902">
        <v>0</v>
      </c>
      <c r="G108" s="395">
        <v>0</v>
      </c>
      <c r="H108" s="902">
        <v>0</v>
      </c>
      <c r="I108" s="395">
        <v>0</v>
      </c>
      <c r="J108" s="903">
        <v>0</v>
      </c>
      <c r="K108" s="904">
        <v>109</v>
      </c>
      <c r="L108" s="905">
        <v>38240</v>
      </c>
      <c r="M108" s="906"/>
      <c r="N108" s="909"/>
      <c r="O108" s="907"/>
      <c r="P108" s="908"/>
      <c r="Q108" s="908"/>
      <c r="R108" s="908"/>
      <c r="S108" s="791"/>
      <c r="T108" s="791"/>
    </row>
    <row r="109" spans="2:20" ht="15" customHeight="1">
      <c r="B109" s="901" t="s">
        <v>48</v>
      </c>
      <c r="C109" s="395">
        <v>1322</v>
      </c>
      <c r="D109" s="902">
        <v>290246</v>
      </c>
      <c r="E109" s="395">
        <v>0</v>
      </c>
      <c r="F109" s="902">
        <v>0</v>
      </c>
      <c r="G109" s="395">
        <v>0</v>
      </c>
      <c r="H109" s="902">
        <v>0</v>
      </c>
      <c r="I109" s="395">
        <v>0</v>
      </c>
      <c r="J109" s="903">
        <v>0</v>
      </c>
      <c r="K109" s="904">
        <v>1322</v>
      </c>
      <c r="L109" s="905">
        <v>290246</v>
      </c>
      <c r="M109" s="906"/>
      <c r="N109" s="909"/>
      <c r="O109" s="907"/>
      <c r="P109" s="908"/>
      <c r="Q109" s="908"/>
      <c r="R109" s="908"/>
      <c r="S109" s="791"/>
      <c r="T109" s="791"/>
    </row>
    <row r="110" spans="2:20" ht="15" customHeight="1">
      <c r="B110" s="901" t="s">
        <v>50</v>
      </c>
      <c r="C110" s="395">
        <v>0</v>
      </c>
      <c r="D110" s="902">
        <v>0</v>
      </c>
      <c r="E110" s="395">
        <v>0</v>
      </c>
      <c r="F110" s="902">
        <v>0</v>
      </c>
      <c r="G110" s="395">
        <v>0</v>
      </c>
      <c r="H110" s="902">
        <v>0</v>
      </c>
      <c r="I110" s="395">
        <v>0</v>
      </c>
      <c r="J110" s="903">
        <v>0</v>
      </c>
      <c r="K110" s="904">
        <v>0</v>
      </c>
      <c r="L110" s="905">
        <v>0</v>
      </c>
      <c r="M110" s="906"/>
      <c r="N110" s="906"/>
      <c r="O110" s="907"/>
      <c r="P110" s="908"/>
      <c r="Q110" s="908"/>
      <c r="R110" s="908"/>
      <c r="S110" s="791"/>
      <c r="T110" s="791"/>
    </row>
    <row r="111" spans="2:20" ht="15">
      <c r="B111" s="901" t="s">
        <v>51</v>
      </c>
      <c r="C111" s="395">
        <v>363</v>
      </c>
      <c r="D111" s="902">
        <v>123270</v>
      </c>
      <c r="E111" s="395">
        <v>0</v>
      </c>
      <c r="F111" s="902">
        <v>0</v>
      </c>
      <c r="G111" s="395">
        <v>0</v>
      </c>
      <c r="H111" s="902">
        <v>0</v>
      </c>
      <c r="I111" s="395">
        <v>0</v>
      </c>
      <c r="J111" s="903">
        <v>0</v>
      </c>
      <c r="K111" s="904">
        <v>363</v>
      </c>
      <c r="L111" s="905">
        <v>123270</v>
      </c>
      <c r="M111" s="906"/>
      <c r="N111" s="906"/>
      <c r="O111" s="907"/>
      <c r="P111" s="908"/>
      <c r="Q111" s="908"/>
      <c r="R111" s="908"/>
      <c r="S111" s="791"/>
      <c r="T111" s="791"/>
    </row>
    <row r="112" spans="2:20" ht="16.5">
      <c r="B112" s="901" t="s">
        <v>53</v>
      </c>
      <c r="C112" s="395">
        <v>216</v>
      </c>
      <c r="D112" s="902">
        <v>71270</v>
      </c>
      <c r="E112" s="395">
        <v>0</v>
      </c>
      <c r="F112" s="902">
        <v>0</v>
      </c>
      <c r="G112" s="395">
        <v>2</v>
      </c>
      <c r="H112" s="902">
        <v>2000</v>
      </c>
      <c r="I112" s="395">
        <v>0</v>
      </c>
      <c r="J112" s="903">
        <v>0</v>
      </c>
      <c r="K112" s="904">
        <v>218</v>
      </c>
      <c r="L112" s="905">
        <v>73270</v>
      </c>
      <c r="M112" s="906"/>
      <c r="N112" s="906"/>
      <c r="O112" s="907"/>
      <c r="P112" s="908"/>
      <c r="Q112" s="908"/>
      <c r="R112" s="908"/>
      <c r="S112" s="791"/>
      <c r="T112" s="801"/>
    </row>
    <row r="113" spans="2:20" ht="15">
      <c r="B113" s="901" t="s">
        <v>55</v>
      </c>
      <c r="C113" s="395">
        <v>376</v>
      </c>
      <c r="D113" s="902">
        <v>175859</v>
      </c>
      <c r="E113" s="395">
        <v>0</v>
      </c>
      <c r="F113" s="902">
        <v>0</v>
      </c>
      <c r="G113" s="395">
        <v>0</v>
      </c>
      <c r="H113" s="902">
        <v>0</v>
      </c>
      <c r="I113" s="395">
        <v>1</v>
      </c>
      <c r="J113" s="903">
        <v>1000</v>
      </c>
      <c r="K113" s="904">
        <v>377</v>
      </c>
      <c r="L113" s="905">
        <v>176859</v>
      </c>
      <c r="M113" s="906"/>
      <c r="N113" s="906"/>
      <c r="O113" s="907"/>
      <c r="P113" s="908"/>
      <c r="Q113" s="908"/>
      <c r="R113" s="908"/>
      <c r="S113" s="791"/>
      <c r="T113" s="791"/>
    </row>
    <row r="114" spans="2:19" ht="12.75">
      <c r="B114" s="901" t="s">
        <v>57</v>
      </c>
      <c r="C114" s="395">
        <v>0</v>
      </c>
      <c r="D114" s="902">
        <v>0</v>
      </c>
      <c r="E114" s="395">
        <v>0</v>
      </c>
      <c r="F114" s="902">
        <v>0</v>
      </c>
      <c r="G114" s="395">
        <v>0</v>
      </c>
      <c r="H114" s="902">
        <v>0</v>
      </c>
      <c r="I114" s="395">
        <v>0</v>
      </c>
      <c r="J114" s="903">
        <v>0</v>
      </c>
      <c r="K114" s="904">
        <v>0</v>
      </c>
      <c r="L114" s="905">
        <v>0</v>
      </c>
      <c r="M114" s="906"/>
      <c r="N114" s="906"/>
      <c r="O114" s="907"/>
      <c r="P114" s="908"/>
      <c r="Q114" s="908"/>
      <c r="R114" s="908"/>
      <c r="S114" s="349"/>
    </row>
    <row r="115" spans="2:19" ht="12.75">
      <c r="B115" s="901" t="s">
        <v>58</v>
      </c>
      <c r="C115" s="395">
        <v>28</v>
      </c>
      <c r="D115" s="902">
        <v>9080</v>
      </c>
      <c r="E115" s="395">
        <v>0</v>
      </c>
      <c r="F115" s="902">
        <v>0</v>
      </c>
      <c r="G115" s="395">
        <v>0</v>
      </c>
      <c r="H115" s="902">
        <v>0</v>
      </c>
      <c r="I115" s="395">
        <v>0</v>
      </c>
      <c r="J115" s="903">
        <v>0</v>
      </c>
      <c r="K115" s="904">
        <v>28</v>
      </c>
      <c r="L115" s="905">
        <v>9080</v>
      </c>
      <c r="M115" s="906"/>
      <c r="N115" s="906"/>
      <c r="O115" s="907"/>
      <c r="P115" s="908"/>
      <c r="Q115" s="908"/>
      <c r="R115" s="908"/>
      <c r="S115" s="349"/>
    </row>
    <row r="116" spans="2:19" ht="12.75">
      <c r="B116" s="901" t="s">
        <v>59</v>
      </c>
      <c r="C116" s="395">
        <v>248</v>
      </c>
      <c r="D116" s="902">
        <v>42702</v>
      </c>
      <c r="E116" s="395">
        <v>0</v>
      </c>
      <c r="F116" s="902">
        <v>0</v>
      </c>
      <c r="G116" s="395">
        <v>1</v>
      </c>
      <c r="H116" s="902">
        <v>70</v>
      </c>
      <c r="I116" s="395">
        <v>0</v>
      </c>
      <c r="J116" s="903">
        <v>0</v>
      </c>
      <c r="K116" s="904">
        <v>249</v>
      </c>
      <c r="L116" s="905">
        <v>42772</v>
      </c>
      <c r="M116" s="906"/>
      <c r="N116" s="906"/>
      <c r="O116" s="907"/>
      <c r="P116" s="908"/>
      <c r="Q116" s="908"/>
      <c r="R116" s="908"/>
      <c r="S116" s="349"/>
    </row>
    <row r="117" spans="2:19" ht="12.75">
      <c r="B117" s="901" t="s">
        <v>60</v>
      </c>
      <c r="C117" s="395">
        <v>1</v>
      </c>
      <c r="D117" s="902">
        <v>500</v>
      </c>
      <c r="E117" s="395">
        <v>0</v>
      </c>
      <c r="F117" s="902">
        <v>0</v>
      </c>
      <c r="G117" s="395">
        <v>0</v>
      </c>
      <c r="H117" s="902">
        <v>0</v>
      </c>
      <c r="I117" s="395">
        <v>1</v>
      </c>
      <c r="J117" s="903">
        <v>10000</v>
      </c>
      <c r="K117" s="904">
        <v>2</v>
      </c>
      <c r="L117" s="905">
        <v>10500</v>
      </c>
      <c r="M117" s="906"/>
      <c r="N117" s="906"/>
      <c r="O117" s="907"/>
      <c r="P117" s="908"/>
      <c r="Q117" s="908"/>
      <c r="R117" s="908"/>
      <c r="S117" s="349"/>
    </row>
    <row r="118" spans="2:19" ht="12.75">
      <c r="B118" s="901" t="s">
        <v>61</v>
      </c>
      <c r="C118" s="395">
        <v>59</v>
      </c>
      <c r="D118" s="902">
        <v>11780</v>
      </c>
      <c r="E118" s="395">
        <v>0</v>
      </c>
      <c r="F118" s="902">
        <v>0</v>
      </c>
      <c r="G118" s="395">
        <v>0</v>
      </c>
      <c r="H118" s="902">
        <v>0</v>
      </c>
      <c r="I118" s="395">
        <v>0</v>
      </c>
      <c r="J118" s="903">
        <v>0</v>
      </c>
      <c r="K118" s="904">
        <v>59</v>
      </c>
      <c r="L118" s="905">
        <v>11780</v>
      </c>
      <c r="M118" s="906"/>
      <c r="N118" s="906"/>
      <c r="O118" s="907"/>
      <c r="P118" s="908"/>
      <c r="Q118" s="908"/>
      <c r="R118" s="908"/>
      <c r="S118" s="349"/>
    </row>
    <row r="119" spans="2:19" ht="12.75">
      <c r="B119" s="901" t="s">
        <v>63</v>
      </c>
      <c r="C119" s="395">
        <v>1</v>
      </c>
      <c r="D119" s="902">
        <v>1000</v>
      </c>
      <c r="E119" s="395">
        <v>0</v>
      </c>
      <c r="F119" s="902">
        <v>0</v>
      </c>
      <c r="G119" s="395">
        <v>0</v>
      </c>
      <c r="H119" s="902">
        <v>0</v>
      </c>
      <c r="I119" s="395">
        <v>3</v>
      </c>
      <c r="J119" s="903">
        <v>30000</v>
      </c>
      <c r="K119" s="904">
        <v>4</v>
      </c>
      <c r="L119" s="905">
        <v>31000</v>
      </c>
      <c r="M119" s="906"/>
      <c r="N119" s="906"/>
      <c r="O119" s="907"/>
      <c r="P119" s="908"/>
      <c r="Q119" s="908"/>
      <c r="R119" s="908"/>
      <c r="S119" s="349"/>
    </row>
    <row r="120" spans="2:19" ht="12.75">
      <c r="B120" s="901" t="s">
        <v>64</v>
      </c>
      <c r="C120" s="395">
        <v>46</v>
      </c>
      <c r="D120" s="902">
        <v>5830</v>
      </c>
      <c r="E120" s="395">
        <v>0</v>
      </c>
      <c r="F120" s="902">
        <v>0</v>
      </c>
      <c r="G120" s="395">
        <v>0</v>
      </c>
      <c r="H120" s="902">
        <v>0</v>
      </c>
      <c r="I120" s="395">
        <v>0</v>
      </c>
      <c r="J120" s="903">
        <v>0</v>
      </c>
      <c r="K120" s="904">
        <v>46</v>
      </c>
      <c r="L120" s="905">
        <v>5830</v>
      </c>
      <c r="M120" s="906"/>
      <c r="N120" s="906"/>
      <c r="O120" s="907"/>
      <c r="P120" s="908"/>
      <c r="Q120" s="908"/>
      <c r="R120" s="908"/>
      <c r="S120" s="349"/>
    </row>
    <row r="121" spans="2:18" ht="12.75">
      <c r="B121" s="901" t="s">
        <v>65</v>
      </c>
      <c r="C121" s="395">
        <v>8</v>
      </c>
      <c r="D121" s="902">
        <v>3500</v>
      </c>
      <c r="E121" s="395">
        <v>0</v>
      </c>
      <c r="F121" s="902">
        <v>0</v>
      </c>
      <c r="G121" s="395">
        <v>135</v>
      </c>
      <c r="H121" s="902">
        <v>109000</v>
      </c>
      <c r="I121" s="395">
        <v>0</v>
      </c>
      <c r="J121" s="903">
        <v>0</v>
      </c>
      <c r="K121" s="904">
        <v>143</v>
      </c>
      <c r="L121" s="905">
        <v>112500</v>
      </c>
      <c r="M121" s="906"/>
      <c r="N121" s="906"/>
      <c r="O121" s="907"/>
      <c r="P121" s="908"/>
      <c r="Q121" s="908"/>
      <c r="R121" s="908"/>
    </row>
    <row r="122" spans="2:18" ht="12.75">
      <c r="B122" s="901" t="s">
        <v>66</v>
      </c>
      <c r="C122" s="395">
        <v>201</v>
      </c>
      <c r="D122" s="902">
        <v>20625</v>
      </c>
      <c r="E122" s="395">
        <v>0</v>
      </c>
      <c r="F122" s="902">
        <v>0</v>
      </c>
      <c r="G122" s="395">
        <v>0</v>
      </c>
      <c r="H122" s="902">
        <v>0</v>
      </c>
      <c r="I122" s="395">
        <v>0</v>
      </c>
      <c r="J122" s="903">
        <v>0</v>
      </c>
      <c r="K122" s="904">
        <v>201</v>
      </c>
      <c r="L122" s="905">
        <v>20625</v>
      </c>
      <c r="M122" s="906"/>
      <c r="N122" s="906"/>
      <c r="O122" s="907"/>
      <c r="P122" s="908"/>
      <c r="Q122" s="908"/>
      <c r="R122" s="908"/>
    </row>
    <row r="123" spans="2:18" ht="12.75">
      <c r="B123" s="901" t="s">
        <v>67</v>
      </c>
      <c r="C123" s="395">
        <v>149</v>
      </c>
      <c r="D123" s="902">
        <v>29800</v>
      </c>
      <c r="E123" s="395">
        <v>0</v>
      </c>
      <c r="F123" s="902">
        <v>0</v>
      </c>
      <c r="G123" s="395">
        <v>0</v>
      </c>
      <c r="H123" s="902">
        <v>0</v>
      </c>
      <c r="I123" s="395">
        <v>0</v>
      </c>
      <c r="J123" s="903">
        <v>0</v>
      </c>
      <c r="K123" s="904">
        <v>149</v>
      </c>
      <c r="L123" s="905">
        <v>29800</v>
      </c>
      <c r="M123" s="906"/>
      <c r="N123" s="906"/>
      <c r="O123" s="907"/>
      <c r="P123" s="908"/>
      <c r="Q123" s="908"/>
      <c r="R123" s="908"/>
    </row>
    <row r="124" spans="2:18" ht="12.75">
      <c r="B124" s="901" t="s">
        <v>68</v>
      </c>
      <c r="C124" s="395">
        <v>0</v>
      </c>
      <c r="D124" s="902">
        <v>0</v>
      </c>
      <c r="E124" s="395">
        <v>0</v>
      </c>
      <c r="F124" s="902">
        <v>0</v>
      </c>
      <c r="G124" s="395">
        <v>0</v>
      </c>
      <c r="H124" s="902">
        <v>0</v>
      </c>
      <c r="I124" s="395">
        <v>0</v>
      </c>
      <c r="J124" s="903">
        <v>0</v>
      </c>
      <c r="K124" s="904">
        <v>0</v>
      </c>
      <c r="L124" s="905">
        <v>0</v>
      </c>
      <c r="M124" s="906"/>
      <c r="N124" s="906"/>
      <c r="O124" s="907"/>
      <c r="P124" s="908"/>
      <c r="Q124" s="908"/>
      <c r="R124" s="908"/>
    </row>
    <row r="125" spans="2:18" ht="13.5" thickBot="1">
      <c r="B125" s="910" t="s">
        <v>69</v>
      </c>
      <c r="C125" s="395">
        <v>248</v>
      </c>
      <c r="D125" s="902">
        <v>19146</v>
      </c>
      <c r="E125" s="395">
        <v>0</v>
      </c>
      <c r="F125" s="902"/>
      <c r="G125" s="395">
        <v>0</v>
      </c>
      <c r="H125" s="902">
        <v>0</v>
      </c>
      <c r="I125" s="395">
        <v>0</v>
      </c>
      <c r="J125" s="903">
        <v>0</v>
      </c>
      <c r="K125" s="911">
        <v>248</v>
      </c>
      <c r="L125" s="912">
        <v>19146</v>
      </c>
      <c r="M125" s="906"/>
      <c r="N125" s="906"/>
      <c r="O125" s="907"/>
      <c r="P125" s="908"/>
      <c r="Q125" s="908"/>
      <c r="R125" s="908"/>
    </row>
    <row r="126" spans="2:18" ht="13.5" thickBot="1">
      <c r="B126" s="913" t="s">
        <v>62</v>
      </c>
      <c r="C126" s="914">
        <v>11950</v>
      </c>
      <c r="D126" s="915">
        <v>2006507.65</v>
      </c>
      <c r="E126" s="914">
        <v>27</v>
      </c>
      <c r="F126" s="915">
        <v>9710</v>
      </c>
      <c r="G126" s="914">
        <v>172</v>
      </c>
      <c r="H126" s="915">
        <v>129580</v>
      </c>
      <c r="I126" s="914">
        <v>18</v>
      </c>
      <c r="J126" s="915">
        <v>62400</v>
      </c>
      <c r="K126" s="916">
        <v>12167</v>
      </c>
      <c r="L126" s="917">
        <v>2208197.65</v>
      </c>
      <c r="M126" s="918"/>
      <c r="N126" s="918"/>
      <c r="O126" s="919"/>
      <c r="P126" s="919"/>
      <c r="Q126" s="919"/>
      <c r="R126" s="919"/>
    </row>
    <row r="127" spans="2:18" ht="14.25" thickTop="1">
      <c r="B127" s="450" t="s">
        <v>202</v>
      </c>
      <c r="C127" s="790"/>
      <c r="D127" s="790"/>
      <c r="E127" s="790"/>
      <c r="F127" s="790"/>
      <c r="G127" s="790"/>
      <c r="H127" s="920"/>
      <c r="I127" s="920"/>
      <c r="J127" s="920"/>
      <c r="L127" s="921"/>
      <c r="M127" s="921"/>
      <c r="N127" s="921"/>
      <c r="O127" s="921"/>
      <c r="P127" s="922"/>
      <c r="Q127" s="923"/>
      <c r="R127" s="923"/>
    </row>
    <row r="128" spans="2:18" ht="13.5">
      <c r="B128" s="450"/>
      <c r="C128" s="920"/>
      <c r="D128" s="920"/>
      <c r="E128" s="920"/>
      <c r="F128" s="920"/>
      <c r="G128" s="920"/>
      <c r="H128" s="920"/>
      <c r="I128" s="920"/>
      <c r="J128" s="920"/>
      <c r="K128" s="921"/>
      <c r="L128" s="921"/>
      <c r="M128" s="921"/>
      <c r="N128" s="921"/>
      <c r="O128" s="921"/>
      <c r="P128" s="922"/>
      <c r="Q128" s="923"/>
      <c r="R128" s="923"/>
    </row>
    <row r="129" spans="2:18" ht="13.5">
      <c r="B129" s="450"/>
      <c r="C129" s="920"/>
      <c r="D129" s="920"/>
      <c r="E129" s="920"/>
      <c r="F129" s="920"/>
      <c r="G129" s="920"/>
      <c r="H129" s="920"/>
      <c r="I129" s="920"/>
      <c r="J129" s="920"/>
      <c r="K129" s="921"/>
      <c r="L129" s="921"/>
      <c r="M129" s="921"/>
      <c r="N129" s="921"/>
      <c r="O129" s="921"/>
      <c r="P129" s="922"/>
      <c r="Q129" s="923"/>
      <c r="R129" s="923"/>
    </row>
    <row r="130" spans="2:19" ht="19.5">
      <c r="B130" s="346" t="s">
        <v>187</v>
      </c>
      <c r="C130" s="475"/>
      <c r="D130" s="475"/>
      <c r="E130" s="475"/>
      <c r="F130" s="475"/>
      <c r="G130" s="475"/>
      <c r="H130" s="475"/>
      <c r="I130" s="475"/>
      <c r="J130" s="475"/>
      <c r="K130" s="475"/>
      <c r="L130" s="475"/>
      <c r="M130" s="475"/>
      <c r="N130" s="475"/>
      <c r="O130" s="354"/>
      <c r="P130" s="347"/>
      <c r="Q130" s="347"/>
      <c r="R130" s="347"/>
      <c r="S130" s="347"/>
    </row>
    <row r="131" spans="2:19" ht="15" thickBot="1">
      <c r="B131" s="866"/>
      <c r="C131" s="1444"/>
      <c r="D131" s="1444"/>
      <c r="E131" s="1444"/>
      <c r="F131" s="1444"/>
      <c r="G131" s="1444"/>
      <c r="H131" s="1444"/>
      <c r="I131" s="1444"/>
      <c r="J131" s="866"/>
      <c r="K131" s="1444"/>
      <c r="L131" s="1444"/>
      <c r="M131" s="1444"/>
      <c r="N131" s="1444"/>
      <c r="O131" s="1444"/>
      <c r="P131" s="1437"/>
      <c r="Q131" s="1437"/>
      <c r="R131" s="799"/>
      <c r="S131" s="347"/>
    </row>
    <row r="132" spans="2:19" ht="15.75" thickBot="1">
      <c r="B132" s="762"/>
      <c r="C132" s="764" t="s">
        <v>93</v>
      </c>
      <c r="D132" s="764" t="s">
        <v>94</v>
      </c>
      <c r="E132" s="763" t="s">
        <v>95</v>
      </c>
      <c r="F132" s="800" t="s">
        <v>118</v>
      </c>
      <c r="G132" s="766" t="s">
        <v>96</v>
      </c>
      <c r="H132" s="764" t="s">
        <v>97</v>
      </c>
      <c r="I132" s="763" t="s">
        <v>98</v>
      </c>
      <c r="J132" s="765" t="s">
        <v>119</v>
      </c>
      <c r="K132" s="766" t="s">
        <v>99</v>
      </c>
      <c r="L132" s="764" t="s">
        <v>100</v>
      </c>
      <c r="M132" s="763" t="s">
        <v>101</v>
      </c>
      <c r="N132" s="765" t="s">
        <v>120</v>
      </c>
      <c r="O132" s="766" t="s">
        <v>102</v>
      </c>
      <c r="P132" s="764" t="s">
        <v>103</v>
      </c>
      <c r="Q132" s="763" t="s">
        <v>104</v>
      </c>
      <c r="R132" s="765" t="s">
        <v>121</v>
      </c>
      <c r="S132" s="766" t="s">
        <v>105</v>
      </c>
    </row>
    <row r="133" spans="2:19" ht="17.25" thickTop="1">
      <c r="B133" s="524" t="s">
        <v>16</v>
      </c>
      <c r="C133" s="803">
        <v>3</v>
      </c>
      <c r="D133" s="803">
        <v>0</v>
      </c>
      <c r="E133" s="803">
        <v>0</v>
      </c>
      <c r="F133" s="804">
        <f>C133+D133+E133</f>
        <v>3</v>
      </c>
      <c r="G133" s="803">
        <v>0</v>
      </c>
      <c r="H133" s="803"/>
      <c r="I133" s="803"/>
      <c r="J133" s="805">
        <f>G133+H133+I133</f>
        <v>0</v>
      </c>
      <c r="K133" s="803"/>
      <c r="L133" s="803"/>
      <c r="M133" s="803"/>
      <c r="N133" s="805">
        <f>K133+L133+M133</f>
        <v>0</v>
      </c>
      <c r="O133" s="803">
        <v>0</v>
      </c>
      <c r="P133" s="803">
        <v>0</v>
      </c>
      <c r="Q133" s="803">
        <v>0</v>
      </c>
      <c r="R133" s="805">
        <f>O133+P133+Q133</f>
        <v>0</v>
      </c>
      <c r="S133" s="806">
        <f>F133+J133+N133+R133</f>
        <v>3</v>
      </c>
    </row>
    <row r="134" spans="2:19" ht="16.5">
      <c r="B134" s="524" t="s">
        <v>18</v>
      </c>
      <c r="C134" s="803">
        <v>0</v>
      </c>
      <c r="D134" s="803">
        <v>423</v>
      </c>
      <c r="E134" s="803">
        <v>89</v>
      </c>
      <c r="F134" s="804">
        <f aca="true" t="shared" si="10" ref="F134:F169">C134+D134+E134</f>
        <v>512</v>
      </c>
      <c r="G134" s="803">
        <v>89</v>
      </c>
      <c r="H134" s="803"/>
      <c r="I134" s="803"/>
      <c r="J134" s="805">
        <f aca="true" t="shared" si="11" ref="J134:J169">G134+H134+I134</f>
        <v>89</v>
      </c>
      <c r="K134" s="803"/>
      <c r="L134" s="803"/>
      <c r="M134" s="803"/>
      <c r="N134" s="805">
        <f aca="true" t="shared" si="12" ref="N134:N169">K134+L134+M134</f>
        <v>0</v>
      </c>
      <c r="O134" s="803"/>
      <c r="P134" s="803"/>
      <c r="Q134" s="803"/>
      <c r="R134" s="805">
        <f aca="true" t="shared" si="13" ref="R134:R169">O134+P134+Q134</f>
        <v>0</v>
      </c>
      <c r="S134" s="806">
        <f aca="true" t="shared" si="14" ref="S134:S169">F134+J134+N134+R134</f>
        <v>601</v>
      </c>
    </row>
    <row r="135" spans="2:19" ht="16.5">
      <c r="B135" s="524" t="s">
        <v>20</v>
      </c>
      <c r="C135" s="803">
        <v>0</v>
      </c>
      <c r="D135" s="803">
        <v>0</v>
      </c>
      <c r="E135" s="803">
        <v>0</v>
      </c>
      <c r="F135" s="804">
        <f t="shared" si="10"/>
        <v>0</v>
      </c>
      <c r="G135" s="803">
        <v>867</v>
      </c>
      <c r="H135" s="803"/>
      <c r="I135" s="803"/>
      <c r="J135" s="805">
        <f t="shared" si="11"/>
        <v>867</v>
      </c>
      <c r="K135" s="803"/>
      <c r="L135" s="803"/>
      <c r="M135" s="803"/>
      <c r="N135" s="805">
        <f t="shared" si="12"/>
        <v>0</v>
      </c>
      <c r="O135" s="803"/>
      <c r="P135" s="803"/>
      <c r="Q135" s="803"/>
      <c r="R135" s="805">
        <f t="shared" si="13"/>
        <v>0</v>
      </c>
      <c r="S135" s="806">
        <f t="shared" si="14"/>
        <v>867</v>
      </c>
    </row>
    <row r="136" spans="2:19" ht="16.5">
      <c r="B136" s="524" t="s">
        <v>22</v>
      </c>
      <c r="C136" s="803">
        <v>0</v>
      </c>
      <c r="D136" s="803">
        <v>0</v>
      </c>
      <c r="E136" s="803">
        <v>37</v>
      </c>
      <c r="F136" s="804">
        <f t="shared" si="10"/>
        <v>37</v>
      </c>
      <c r="G136" s="803">
        <v>15</v>
      </c>
      <c r="H136" s="803"/>
      <c r="I136" s="803"/>
      <c r="J136" s="805">
        <f t="shared" si="11"/>
        <v>15</v>
      </c>
      <c r="K136" s="803"/>
      <c r="L136" s="803"/>
      <c r="M136" s="803"/>
      <c r="N136" s="805">
        <f t="shared" si="12"/>
        <v>0</v>
      </c>
      <c r="O136" s="803"/>
      <c r="P136" s="803"/>
      <c r="Q136" s="803"/>
      <c r="R136" s="805">
        <f t="shared" si="13"/>
        <v>0</v>
      </c>
      <c r="S136" s="806">
        <f t="shared" si="14"/>
        <v>52</v>
      </c>
    </row>
    <row r="137" spans="2:19" ht="16.5">
      <c r="B137" s="524" t="s">
        <v>24</v>
      </c>
      <c r="C137" s="803">
        <v>0</v>
      </c>
      <c r="D137" s="803">
        <v>92</v>
      </c>
      <c r="E137" s="803">
        <v>62</v>
      </c>
      <c r="F137" s="804">
        <f t="shared" si="10"/>
        <v>154</v>
      </c>
      <c r="G137" s="803">
        <v>222</v>
      </c>
      <c r="H137" s="803"/>
      <c r="I137" s="803"/>
      <c r="J137" s="805">
        <f t="shared" si="11"/>
        <v>222</v>
      </c>
      <c r="K137" s="803"/>
      <c r="L137" s="803"/>
      <c r="M137" s="803"/>
      <c r="N137" s="805">
        <f t="shared" si="12"/>
        <v>0</v>
      </c>
      <c r="O137" s="803"/>
      <c r="P137" s="803"/>
      <c r="Q137" s="803"/>
      <c r="R137" s="805">
        <f t="shared" si="13"/>
        <v>0</v>
      </c>
      <c r="S137" s="806">
        <f t="shared" si="14"/>
        <v>376</v>
      </c>
    </row>
    <row r="138" spans="2:19" ht="16.5">
      <c r="B138" s="524" t="s">
        <v>26</v>
      </c>
      <c r="C138" s="803">
        <v>0</v>
      </c>
      <c r="D138" s="803">
        <v>0</v>
      </c>
      <c r="E138" s="803">
        <v>0</v>
      </c>
      <c r="F138" s="804">
        <f t="shared" si="10"/>
        <v>0</v>
      </c>
      <c r="G138" s="803">
        <v>0</v>
      </c>
      <c r="H138" s="803"/>
      <c r="I138" s="803"/>
      <c r="J138" s="805">
        <f t="shared" si="11"/>
        <v>0</v>
      </c>
      <c r="K138" s="803"/>
      <c r="L138" s="803"/>
      <c r="M138" s="803"/>
      <c r="N138" s="805">
        <f t="shared" si="12"/>
        <v>0</v>
      </c>
      <c r="O138" s="803"/>
      <c r="P138" s="803"/>
      <c r="Q138" s="803"/>
      <c r="R138" s="805">
        <f t="shared" si="13"/>
        <v>0</v>
      </c>
      <c r="S138" s="806">
        <f t="shared" si="14"/>
        <v>0</v>
      </c>
    </row>
    <row r="139" spans="2:19" ht="16.5">
      <c r="B139" s="524" t="s">
        <v>27</v>
      </c>
      <c r="C139" s="803">
        <v>0</v>
      </c>
      <c r="D139" s="803">
        <v>0</v>
      </c>
      <c r="E139" s="803">
        <v>0</v>
      </c>
      <c r="F139" s="804">
        <f t="shared" si="10"/>
        <v>0</v>
      </c>
      <c r="G139" s="803">
        <v>23</v>
      </c>
      <c r="H139" s="803"/>
      <c r="I139" s="803"/>
      <c r="J139" s="805">
        <f t="shared" si="11"/>
        <v>23</v>
      </c>
      <c r="K139" s="803"/>
      <c r="L139" s="803"/>
      <c r="M139" s="803"/>
      <c r="N139" s="805">
        <f t="shared" si="12"/>
        <v>0</v>
      </c>
      <c r="O139" s="803"/>
      <c r="P139" s="803"/>
      <c r="Q139" s="803"/>
      <c r="R139" s="805">
        <f t="shared" si="13"/>
        <v>0</v>
      </c>
      <c r="S139" s="806">
        <f t="shared" si="14"/>
        <v>23</v>
      </c>
    </row>
    <row r="140" spans="2:19" ht="16.5">
      <c r="B140" s="524" t="s">
        <v>29</v>
      </c>
      <c r="C140" s="803">
        <v>0</v>
      </c>
      <c r="D140" s="803">
        <v>2</v>
      </c>
      <c r="E140" s="803">
        <v>0</v>
      </c>
      <c r="F140" s="804">
        <f t="shared" si="10"/>
        <v>2</v>
      </c>
      <c r="G140" s="803">
        <v>0</v>
      </c>
      <c r="H140" s="803"/>
      <c r="I140" s="803"/>
      <c r="J140" s="805">
        <f t="shared" si="11"/>
        <v>0</v>
      </c>
      <c r="K140" s="803"/>
      <c r="L140" s="803"/>
      <c r="M140" s="803"/>
      <c r="N140" s="805">
        <f t="shared" si="12"/>
        <v>0</v>
      </c>
      <c r="O140" s="803"/>
      <c r="P140" s="803"/>
      <c r="Q140" s="803"/>
      <c r="R140" s="805">
        <f t="shared" si="13"/>
        <v>0</v>
      </c>
      <c r="S140" s="806">
        <f t="shared" si="14"/>
        <v>2</v>
      </c>
    </row>
    <row r="141" spans="2:19" ht="16.5">
      <c r="B141" s="524" t="s">
        <v>30</v>
      </c>
      <c r="C141" s="803">
        <v>0</v>
      </c>
      <c r="D141" s="803">
        <v>0</v>
      </c>
      <c r="E141" s="803">
        <v>406</v>
      </c>
      <c r="F141" s="804">
        <f t="shared" si="10"/>
        <v>406</v>
      </c>
      <c r="G141" s="803">
        <v>1</v>
      </c>
      <c r="H141" s="803"/>
      <c r="I141" s="803"/>
      <c r="J141" s="805">
        <f t="shared" si="11"/>
        <v>1</v>
      </c>
      <c r="K141" s="803"/>
      <c r="L141" s="803"/>
      <c r="M141" s="803"/>
      <c r="N141" s="805">
        <f t="shared" si="12"/>
        <v>0</v>
      </c>
      <c r="O141" s="803"/>
      <c r="P141" s="803"/>
      <c r="Q141" s="803"/>
      <c r="R141" s="805">
        <f t="shared" si="13"/>
        <v>0</v>
      </c>
      <c r="S141" s="806">
        <f t="shared" si="14"/>
        <v>407</v>
      </c>
    </row>
    <row r="142" spans="2:19" ht="16.5">
      <c r="B142" s="524" t="s">
        <v>32</v>
      </c>
      <c r="C142" s="803">
        <v>31</v>
      </c>
      <c r="D142" s="803">
        <v>0</v>
      </c>
      <c r="E142" s="803">
        <v>0</v>
      </c>
      <c r="F142" s="804">
        <f t="shared" si="10"/>
        <v>31</v>
      </c>
      <c r="G142" s="803">
        <v>0</v>
      </c>
      <c r="H142" s="803"/>
      <c r="I142" s="803"/>
      <c r="J142" s="805">
        <f t="shared" si="11"/>
        <v>0</v>
      </c>
      <c r="K142" s="803"/>
      <c r="L142" s="803"/>
      <c r="M142" s="803"/>
      <c r="N142" s="805">
        <f t="shared" si="12"/>
        <v>0</v>
      </c>
      <c r="O142" s="803"/>
      <c r="P142" s="803"/>
      <c r="Q142" s="803"/>
      <c r="R142" s="805">
        <f t="shared" si="13"/>
        <v>0</v>
      </c>
      <c r="S142" s="806">
        <f t="shared" si="14"/>
        <v>31</v>
      </c>
    </row>
    <row r="143" spans="2:19" ht="16.5">
      <c r="B143" s="524" t="s">
        <v>33</v>
      </c>
      <c r="C143" s="803">
        <v>1</v>
      </c>
      <c r="D143" s="803">
        <v>572</v>
      </c>
      <c r="E143" s="803">
        <v>201</v>
      </c>
      <c r="F143" s="804">
        <f t="shared" si="10"/>
        <v>774</v>
      </c>
      <c r="G143" s="803">
        <v>381</v>
      </c>
      <c r="H143" s="803"/>
      <c r="I143" s="803"/>
      <c r="J143" s="805">
        <f t="shared" si="11"/>
        <v>381</v>
      </c>
      <c r="K143" s="803"/>
      <c r="L143" s="803"/>
      <c r="M143" s="803"/>
      <c r="N143" s="805">
        <f t="shared" si="12"/>
        <v>0</v>
      </c>
      <c r="O143" s="803"/>
      <c r="P143" s="803"/>
      <c r="Q143" s="803"/>
      <c r="R143" s="805">
        <f t="shared" si="13"/>
        <v>0</v>
      </c>
      <c r="S143" s="806">
        <f t="shared" si="14"/>
        <v>1155</v>
      </c>
    </row>
    <row r="144" spans="2:19" ht="16.5">
      <c r="B144" s="524" t="s">
        <v>35</v>
      </c>
      <c r="C144" s="803">
        <v>0</v>
      </c>
      <c r="D144" s="803">
        <v>0</v>
      </c>
      <c r="E144" s="803">
        <v>17</v>
      </c>
      <c r="F144" s="804">
        <f t="shared" si="10"/>
        <v>17</v>
      </c>
      <c r="G144" s="803">
        <v>20</v>
      </c>
      <c r="H144" s="803"/>
      <c r="I144" s="803"/>
      <c r="J144" s="805">
        <f t="shared" si="11"/>
        <v>20</v>
      </c>
      <c r="K144" s="803"/>
      <c r="L144" s="803"/>
      <c r="M144" s="803"/>
      <c r="N144" s="805">
        <f t="shared" si="12"/>
        <v>0</v>
      </c>
      <c r="O144" s="803"/>
      <c r="P144" s="803"/>
      <c r="Q144" s="803"/>
      <c r="R144" s="805">
        <f t="shared" si="13"/>
        <v>0</v>
      </c>
      <c r="S144" s="806">
        <f t="shared" si="14"/>
        <v>37</v>
      </c>
    </row>
    <row r="145" spans="2:19" ht="16.5">
      <c r="B145" s="524" t="s">
        <v>36</v>
      </c>
      <c r="C145" s="803">
        <v>402</v>
      </c>
      <c r="D145" s="803">
        <v>0</v>
      </c>
      <c r="E145" s="803">
        <v>0</v>
      </c>
      <c r="F145" s="804">
        <f t="shared" si="10"/>
        <v>402</v>
      </c>
      <c r="G145" s="803">
        <v>0</v>
      </c>
      <c r="H145" s="803"/>
      <c r="I145" s="803"/>
      <c r="J145" s="805">
        <f t="shared" si="11"/>
        <v>0</v>
      </c>
      <c r="K145" s="803"/>
      <c r="L145" s="803"/>
      <c r="M145" s="803"/>
      <c r="N145" s="805">
        <f t="shared" si="12"/>
        <v>0</v>
      </c>
      <c r="O145" s="803"/>
      <c r="P145" s="803"/>
      <c r="Q145" s="803"/>
      <c r="R145" s="805">
        <f t="shared" si="13"/>
        <v>0</v>
      </c>
      <c r="S145" s="806">
        <f t="shared" si="14"/>
        <v>402</v>
      </c>
    </row>
    <row r="146" spans="2:19" ht="16.5">
      <c r="B146" s="524" t="s">
        <v>37</v>
      </c>
      <c r="C146" s="803">
        <v>12</v>
      </c>
      <c r="D146" s="803">
        <v>51</v>
      </c>
      <c r="E146" s="803">
        <v>0</v>
      </c>
      <c r="F146" s="804">
        <f t="shared" si="10"/>
        <v>63</v>
      </c>
      <c r="G146" s="803">
        <v>5</v>
      </c>
      <c r="H146" s="803"/>
      <c r="I146" s="803"/>
      <c r="J146" s="805">
        <f t="shared" si="11"/>
        <v>5</v>
      </c>
      <c r="K146" s="803"/>
      <c r="L146" s="803"/>
      <c r="M146" s="803"/>
      <c r="N146" s="805">
        <f t="shared" si="12"/>
        <v>0</v>
      </c>
      <c r="O146" s="803"/>
      <c r="P146" s="803"/>
      <c r="Q146" s="803"/>
      <c r="R146" s="805">
        <f t="shared" si="13"/>
        <v>0</v>
      </c>
      <c r="S146" s="806">
        <f t="shared" si="14"/>
        <v>68</v>
      </c>
    </row>
    <row r="147" spans="2:19" ht="16.5">
      <c r="B147" s="524" t="s">
        <v>38</v>
      </c>
      <c r="C147" s="803">
        <v>7</v>
      </c>
      <c r="D147" s="803">
        <v>38</v>
      </c>
      <c r="E147" s="803">
        <v>5</v>
      </c>
      <c r="F147" s="804">
        <f t="shared" si="10"/>
        <v>50</v>
      </c>
      <c r="G147" s="803">
        <v>2</v>
      </c>
      <c r="H147" s="803"/>
      <c r="I147" s="803"/>
      <c r="J147" s="805">
        <f t="shared" si="11"/>
        <v>2</v>
      </c>
      <c r="K147" s="803"/>
      <c r="L147" s="803"/>
      <c r="M147" s="803"/>
      <c r="N147" s="805">
        <f t="shared" si="12"/>
        <v>0</v>
      </c>
      <c r="O147" s="803"/>
      <c r="P147" s="803"/>
      <c r="Q147" s="803"/>
      <c r="R147" s="805">
        <f t="shared" si="13"/>
        <v>0</v>
      </c>
      <c r="S147" s="806">
        <f t="shared" si="14"/>
        <v>52</v>
      </c>
    </row>
    <row r="148" spans="2:19" ht="16.5">
      <c r="B148" s="524" t="s">
        <v>40</v>
      </c>
      <c r="C148" s="803">
        <v>0</v>
      </c>
      <c r="D148" s="803">
        <v>153</v>
      </c>
      <c r="E148" s="803">
        <v>8</v>
      </c>
      <c r="F148" s="804">
        <f t="shared" si="10"/>
        <v>161</v>
      </c>
      <c r="G148" s="803">
        <v>34</v>
      </c>
      <c r="H148" s="803"/>
      <c r="I148" s="803"/>
      <c r="J148" s="805">
        <f t="shared" si="11"/>
        <v>34</v>
      </c>
      <c r="K148" s="803"/>
      <c r="L148" s="803"/>
      <c r="M148" s="803"/>
      <c r="N148" s="805">
        <f t="shared" si="12"/>
        <v>0</v>
      </c>
      <c r="O148" s="803"/>
      <c r="P148" s="803"/>
      <c r="Q148" s="803"/>
      <c r="R148" s="805">
        <f t="shared" si="13"/>
        <v>0</v>
      </c>
      <c r="S148" s="806">
        <f t="shared" si="14"/>
        <v>195</v>
      </c>
    </row>
    <row r="149" spans="2:19" ht="16.5">
      <c r="B149" s="524" t="s">
        <v>42</v>
      </c>
      <c r="C149" s="803">
        <v>90</v>
      </c>
      <c r="D149" s="803">
        <v>94</v>
      </c>
      <c r="E149" s="803">
        <v>113</v>
      </c>
      <c r="F149" s="804">
        <f t="shared" si="10"/>
        <v>297</v>
      </c>
      <c r="G149" s="803">
        <v>105</v>
      </c>
      <c r="H149" s="803"/>
      <c r="I149" s="803"/>
      <c r="J149" s="805">
        <f t="shared" si="11"/>
        <v>105</v>
      </c>
      <c r="K149" s="803"/>
      <c r="L149" s="803"/>
      <c r="M149" s="803"/>
      <c r="N149" s="805">
        <f t="shared" si="12"/>
        <v>0</v>
      </c>
      <c r="O149" s="803"/>
      <c r="P149" s="803"/>
      <c r="Q149" s="803"/>
      <c r="R149" s="805">
        <f t="shared" si="13"/>
        <v>0</v>
      </c>
      <c r="S149" s="806">
        <f t="shared" si="14"/>
        <v>402</v>
      </c>
    </row>
    <row r="150" spans="2:19" ht="16.5">
      <c r="B150" s="524" t="s">
        <v>43</v>
      </c>
      <c r="C150" s="803">
        <v>0</v>
      </c>
      <c r="D150" s="803">
        <v>0</v>
      </c>
      <c r="E150" s="803">
        <v>13</v>
      </c>
      <c r="F150" s="804">
        <f t="shared" si="10"/>
        <v>13</v>
      </c>
      <c r="G150" s="803">
        <v>44</v>
      </c>
      <c r="H150" s="803"/>
      <c r="I150" s="803"/>
      <c r="J150" s="805">
        <f t="shared" si="11"/>
        <v>44</v>
      </c>
      <c r="K150" s="803"/>
      <c r="L150" s="803"/>
      <c r="M150" s="803"/>
      <c r="N150" s="805">
        <f t="shared" si="12"/>
        <v>0</v>
      </c>
      <c r="O150" s="803"/>
      <c r="P150" s="803"/>
      <c r="Q150" s="803"/>
      <c r="R150" s="805">
        <f t="shared" si="13"/>
        <v>0</v>
      </c>
      <c r="S150" s="806">
        <f t="shared" si="14"/>
        <v>57</v>
      </c>
    </row>
    <row r="151" spans="2:19" ht="16.5">
      <c r="B151" s="524" t="s">
        <v>44</v>
      </c>
      <c r="C151" s="803">
        <v>3</v>
      </c>
      <c r="D151" s="803">
        <v>159</v>
      </c>
      <c r="E151" s="803">
        <v>165</v>
      </c>
      <c r="F151" s="804">
        <f t="shared" si="10"/>
        <v>327</v>
      </c>
      <c r="G151" s="803">
        <v>0</v>
      </c>
      <c r="H151" s="803"/>
      <c r="I151" s="803"/>
      <c r="J151" s="805">
        <f t="shared" si="11"/>
        <v>0</v>
      </c>
      <c r="K151" s="803"/>
      <c r="L151" s="803"/>
      <c r="M151" s="803"/>
      <c r="N151" s="805">
        <f t="shared" si="12"/>
        <v>0</v>
      </c>
      <c r="O151" s="803"/>
      <c r="P151" s="803"/>
      <c r="Q151" s="803"/>
      <c r="R151" s="805">
        <f t="shared" si="13"/>
        <v>0</v>
      </c>
      <c r="S151" s="806">
        <f t="shared" si="14"/>
        <v>327</v>
      </c>
    </row>
    <row r="152" spans="2:19" ht="16.5">
      <c r="B152" s="524" t="s">
        <v>46</v>
      </c>
      <c r="C152" s="803">
        <v>0</v>
      </c>
      <c r="D152" s="803">
        <v>0</v>
      </c>
      <c r="E152" s="803">
        <v>577</v>
      </c>
      <c r="F152" s="804">
        <f t="shared" si="10"/>
        <v>577</v>
      </c>
      <c r="G152" s="803">
        <v>0</v>
      </c>
      <c r="H152" s="803"/>
      <c r="I152" s="803"/>
      <c r="J152" s="805">
        <f t="shared" si="11"/>
        <v>0</v>
      </c>
      <c r="K152" s="803"/>
      <c r="L152" s="803"/>
      <c r="M152" s="803"/>
      <c r="N152" s="805">
        <f t="shared" si="12"/>
        <v>0</v>
      </c>
      <c r="O152" s="803"/>
      <c r="P152" s="803"/>
      <c r="Q152" s="803"/>
      <c r="R152" s="805">
        <f t="shared" si="13"/>
        <v>0</v>
      </c>
      <c r="S152" s="806">
        <f t="shared" si="14"/>
        <v>577</v>
      </c>
    </row>
    <row r="153" spans="2:19" ht="16.5">
      <c r="B153" s="524" t="s">
        <v>48</v>
      </c>
      <c r="C153" s="803">
        <v>0</v>
      </c>
      <c r="D153" s="803">
        <v>3408</v>
      </c>
      <c r="E153" s="803">
        <v>395</v>
      </c>
      <c r="F153" s="804">
        <f t="shared" si="10"/>
        <v>3803</v>
      </c>
      <c r="G153" s="803">
        <v>953</v>
      </c>
      <c r="H153" s="803"/>
      <c r="I153" s="803"/>
      <c r="J153" s="805">
        <f t="shared" si="11"/>
        <v>953</v>
      </c>
      <c r="K153" s="803"/>
      <c r="L153" s="803"/>
      <c r="M153" s="803"/>
      <c r="N153" s="805">
        <f t="shared" si="12"/>
        <v>0</v>
      </c>
      <c r="O153" s="803"/>
      <c r="P153" s="803"/>
      <c r="Q153" s="803"/>
      <c r="R153" s="805">
        <f t="shared" si="13"/>
        <v>0</v>
      </c>
      <c r="S153" s="806">
        <f t="shared" si="14"/>
        <v>4756</v>
      </c>
    </row>
    <row r="154" spans="2:19" ht="16.5">
      <c r="B154" s="524" t="s">
        <v>50</v>
      </c>
      <c r="C154" s="803">
        <v>297</v>
      </c>
      <c r="D154" s="803">
        <v>0</v>
      </c>
      <c r="E154" s="803">
        <v>0</v>
      </c>
      <c r="F154" s="804">
        <f t="shared" si="10"/>
        <v>297</v>
      </c>
      <c r="G154" s="803">
        <v>7</v>
      </c>
      <c r="H154" s="803"/>
      <c r="I154" s="803"/>
      <c r="J154" s="805">
        <f t="shared" si="11"/>
        <v>7</v>
      </c>
      <c r="K154" s="803"/>
      <c r="L154" s="803"/>
      <c r="M154" s="803"/>
      <c r="N154" s="805">
        <f t="shared" si="12"/>
        <v>0</v>
      </c>
      <c r="O154" s="803"/>
      <c r="P154" s="803"/>
      <c r="Q154" s="803"/>
      <c r="R154" s="805">
        <f t="shared" si="13"/>
        <v>0</v>
      </c>
      <c r="S154" s="806">
        <f t="shared" si="14"/>
        <v>304</v>
      </c>
    </row>
    <row r="155" spans="2:19" ht="16.5">
      <c r="B155" s="524" t="s">
        <v>51</v>
      </c>
      <c r="C155" s="803">
        <v>2</v>
      </c>
      <c r="D155" s="803">
        <v>1</v>
      </c>
      <c r="E155" s="803">
        <v>0</v>
      </c>
      <c r="F155" s="804">
        <f t="shared" si="10"/>
        <v>3</v>
      </c>
      <c r="G155" s="803">
        <v>0</v>
      </c>
      <c r="H155" s="803"/>
      <c r="I155" s="803"/>
      <c r="J155" s="805">
        <f t="shared" si="11"/>
        <v>0</v>
      </c>
      <c r="K155" s="803"/>
      <c r="L155" s="803"/>
      <c r="M155" s="803"/>
      <c r="N155" s="805">
        <f t="shared" si="12"/>
        <v>0</v>
      </c>
      <c r="O155" s="803"/>
      <c r="P155" s="803"/>
      <c r="Q155" s="803"/>
      <c r="R155" s="805">
        <f t="shared" si="13"/>
        <v>0</v>
      </c>
      <c r="S155" s="806">
        <f t="shared" si="14"/>
        <v>3</v>
      </c>
    </row>
    <row r="156" spans="2:19" ht="16.5">
      <c r="B156" s="524" t="s">
        <v>53</v>
      </c>
      <c r="C156" s="803">
        <v>0</v>
      </c>
      <c r="D156" s="803">
        <v>15</v>
      </c>
      <c r="E156" s="803">
        <v>79</v>
      </c>
      <c r="F156" s="804">
        <f t="shared" si="10"/>
        <v>94</v>
      </c>
      <c r="G156" s="803">
        <v>0</v>
      </c>
      <c r="H156" s="803"/>
      <c r="I156" s="803"/>
      <c r="J156" s="805">
        <f t="shared" si="11"/>
        <v>0</v>
      </c>
      <c r="K156" s="803"/>
      <c r="L156" s="803"/>
      <c r="M156" s="803"/>
      <c r="N156" s="805">
        <f t="shared" si="12"/>
        <v>0</v>
      </c>
      <c r="O156" s="803"/>
      <c r="P156" s="803"/>
      <c r="Q156" s="803"/>
      <c r="R156" s="805">
        <f t="shared" si="13"/>
        <v>0</v>
      </c>
      <c r="S156" s="806">
        <f t="shared" si="14"/>
        <v>94</v>
      </c>
    </row>
    <row r="157" spans="2:19" ht="16.5">
      <c r="B157" s="524" t="s">
        <v>55</v>
      </c>
      <c r="C157" s="803">
        <v>0</v>
      </c>
      <c r="D157" s="803">
        <v>358</v>
      </c>
      <c r="E157" s="803">
        <v>216</v>
      </c>
      <c r="F157" s="804">
        <f t="shared" si="10"/>
        <v>574</v>
      </c>
      <c r="G157" s="803">
        <v>0</v>
      </c>
      <c r="H157" s="803"/>
      <c r="I157" s="803"/>
      <c r="J157" s="805">
        <f t="shared" si="11"/>
        <v>0</v>
      </c>
      <c r="K157" s="803"/>
      <c r="L157" s="803"/>
      <c r="M157" s="803"/>
      <c r="N157" s="805">
        <f t="shared" si="12"/>
        <v>0</v>
      </c>
      <c r="O157" s="803"/>
      <c r="P157" s="803"/>
      <c r="Q157" s="803"/>
      <c r="R157" s="805">
        <f t="shared" si="13"/>
        <v>0</v>
      </c>
      <c r="S157" s="806">
        <f t="shared" si="14"/>
        <v>574</v>
      </c>
    </row>
    <row r="158" spans="2:19" ht="16.5">
      <c r="B158" s="524" t="s">
        <v>57</v>
      </c>
      <c r="C158" s="803">
        <v>0</v>
      </c>
      <c r="D158" s="803">
        <v>169</v>
      </c>
      <c r="E158" s="803">
        <v>3</v>
      </c>
      <c r="F158" s="804">
        <f t="shared" si="10"/>
        <v>172</v>
      </c>
      <c r="G158" s="803">
        <v>1</v>
      </c>
      <c r="H158" s="803"/>
      <c r="I158" s="803"/>
      <c r="J158" s="805">
        <f t="shared" si="11"/>
        <v>1</v>
      </c>
      <c r="K158" s="803"/>
      <c r="L158" s="803"/>
      <c r="M158" s="803"/>
      <c r="N158" s="805">
        <f t="shared" si="12"/>
        <v>0</v>
      </c>
      <c r="O158" s="803"/>
      <c r="P158" s="803"/>
      <c r="Q158" s="803"/>
      <c r="R158" s="805">
        <f t="shared" si="13"/>
        <v>0</v>
      </c>
      <c r="S158" s="806">
        <f t="shared" si="14"/>
        <v>173</v>
      </c>
    </row>
    <row r="159" spans="2:19" ht="16.5">
      <c r="B159" s="524" t="s">
        <v>58</v>
      </c>
      <c r="C159" s="803">
        <v>0</v>
      </c>
      <c r="D159" s="803">
        <v>65</v>
      </c>
      <c r="E159" s="803">
        <v>273</v>
      </c>
      <c r="F159" s="804">
        <f t="shared" si="10"/>
        <v>338</v>
      </c>
      <c r="G159" s="803">
        <v>17</v>
      </c>
      <c r="H159" s="803"/>
      <c r="I159" s="803"/>
      <c r="J159" s="805">
        <f t="shared" si="11"/>
        <v>17</v>
      </c>
      <c r="K159" s="803"/>
      <c r="L159" s="803"/>
      <c r="M159" s="803"/>
      <c r="N159" s="805">
        <f t="shared" si="12"/>
        <v>0</v>
      </c>
      <c r="O159" s="803"/>
      <c r="P159" s="803"/>
      <c r="Q159" s="803"/>
      <c r="R159" s="805">
        <f t="shared" si="13"/>
        <v>0</v>
      </c>
      <c r="S159" s="806">
        <f t="shared" si="14"/>
        <v>355</v>
      </c>
    </row>
    <row r="160" spans="2:19" ht="16.5">
      <c r="B160" s="524" t="s">
        <v>59</v>
      </c>
      <c r="C160" s="803">
        <v>22</v>
      </c>
      <c r="D160" s="803">
        <v>10</v>
      </c>
      <c r="E160" s="803">
        <v>56</v>
      </c>
      <c r="F160" s="804">
        <f t="shared" si="10"/>
        <v>88</v>
      </c>
      <c r="G160" s="803">
        <v>0</v>
      </c>
      <c r="H160" s="803"/>
      <c r="I160" s="803"/>
      <c r="J160" s="805">
        <f t="shared" si="11"/>
        <v>0</v>
      </c>
      <c r="K160" s="803"/>
      <c r="L160" s="803"/>
      <c r="M160" s="803"/>
      <c r="N160" s="805">
        <f t="shared" si="12"/>
        <v>0</v>
      </c>
      <c r="O160" s="803"/>
      <c r="P160" s="803"/>
      <c r="Q160" s="803"/>
      <c r="R160" s="805">
        <f t="shared" si="13"/>
        <v>0</v>
      </c>
      <c r="S160" s="806">
        <f t="shared" si="14"/>
        <v>88</v>
      </c>
    </row>
    <row r="161" spans="2:19" ht="16.5">
      <c r="B161" s="524" t="s">
        <v>60</v>
      </c>
      <c r="C161" s="803">
        <v>0</v>
      </c>
      <c r="D161" s="803">
        <v>0</v>
      </c>
      <c r="E161" s="803">
        <v>13</v>
      </c>
      <c r="F161" s="804">
        <f t="shared" si="10"/>
        <v>13</v>
      </c>
      <c r="G161" s="803">
        <v>7</v>
      </c>
      <c r="H161" s="803"/>
      <c r="I161" s="803"/>
      <c r="J161" s="805">
        <f t="shared" si="11"/>
        <v>7</v>
      </c>
      <c r="K161" s="803"/>
      <c r="L161" s="803"/>
      <c r="M161" s="803"/>
      <c r="N161" s="805">
        <f t="shared" si="12"/>
        <v>0</v>
      </c>
      <c r="O161" s="803"/>
      <c r="P161" s="803"/>
      <c r="Q161" s="803"/>
      <c r="R161" s="805">
        <f t="shared" si="13"/>
        <v>0</v>
      </c>
      <c r="S161" s="806">
        <f t="shared" si="14"/>
        <v>20</v>
      </c>
    </row>
    <row r="162" spans="2:19" ht="16.5">
      <c r="B162" s="524" t="s">
        <v>61</v>
      </c>
      <c r="C162" s="803">
        <v>54</v>
      </c>
      <c r="D162" s="803">
        <v>20</v>
      </c>
      <c r="E162" s="803">
        <v>50</v>
      </c>
      <c r="F162" s="804">
        <f t="shared" si="10"/>
        <v>124</v>
      </c>
      <c r="G162" s="803">
        <v>20</v>
      </c>
      <c r="H162" s="803"/>
      <c r="I162" s="803"/>
      <c r="J162" s="805">
        <f t="shared" si="11"/>
        <v>20</v>
      </c>
      <c r="K162" s="803"/>
      <c r="L162" s="803"/>
      <c r="M162" s="803"/>
      <c r="N162" s="805">
        <f t="shared" si="12"/>
        <v>0</v>
      </c>
      <c r="O162" s="803"/>
      <c r="P162" s="803"/>
      <c r="Q162" s="803"/>
      <c r="R162" s="805">
        <f t="shared" si="13"/>
        <v>0</v>
      </c>
      <c r="S162" s="806">
        <f t="shared" si="14"/>
        <v>144</v>
      </c>
    </row>
    <row r="163" spans="2:19" ht="16.5">
      <c r="B163" s="536" t="s">
        <v>63</v>
      </c>
      <c r="C163" s="803">
        <v>0</v>
      </c>
      <c r="D163" s="803">
        <v>86</v>
      </c>
      <c r="E163" s="803">
        <v>133</v>
      </c>
      <c r="F163" s="804">
        <f t="shared" si="10"/>
        <v>219</v>
      </c>
      <c r="G163" s="803">
        <v>36</v>
      </c>
      <c r="H163" s="803"/>
      <c r="I163" s="803"/>
      <c r="J163" s="805">
        <f t="shared" si="11"/>
        <v>36</v>
      </c>
      <c r="K163" s="803"/>
      <c r="L163" s="803"/>
      <c r="M163" s="803"/>
      <c r="N163" s="805">
        <f t="shared" si="12"/>
        <v>0</v>
      </c>
      <c r="O163" s="803"/>
      <c r="P163" s="803"/>
      <c r="Q163" s="803"/>
      <c r="R163" s="805">
        <f t="shared" si="13"/>
        <v>0</v>
      </c>
      <c r="S163" s="806">
        <f t="shared" si="14"/>
        <v>255</v>
      </c>
    </row>
    <row r="164" spans="2:19" ht="16.5">
      <c r="B164" s="775" t="s">
        <v>64</v>
      </c>
      <c r="C164" s="803">
        <v>0</v>
      </c>
      <c r="D164" s="803">
        <v>0</v>
      </c>
      <c r="E164" s="803">
        <v>9</v>
      </c>
      <c r="F164" s="804">
        <f t="shared" si="10"/>
        <v>9</v>
      </c>
      <c r="G164" s="803">
        <v>0</v>
      </c>
      <c r="H164" s="803"/>
      <c r="I164" s="803"/>
      <c r="J164" s="805">
        <f t="shared" si="11"/>
        <v>0</v>
      </c>
      <c r="K164" s="803"/>
      <c r="L164" s="803"/>
      <c r="M164" s="803"/>
      <c r="N164" s="805">
        <f t="shared" si="12"/>
        <v>0</v>
      </c>
      <c r="O164" s="803"/>
      <c r="P164" s="803"/>
      <c r="Q164" s="803"/>
      <c r="R164" s="805">
        <f t="shared" si="13"/>
        <v>0</v>
      </c>
      <c r="S164" s="806">
        <f t="shared" si="14"/>
        <v>9</v>
      </c>
    </row>
    <row r="165" spans="2:19" ht="16.5">
      <c r="B165" s="775" t="s">
        <v>65</v>
      </c>
      <c r="C165" s="803">
        <v>0</v>
      </c>
      <c r="D165" s="803">
        <v>1</v>
      </c>
      <c r="E165" s="803">
        <v>0</v>
      </c>
      <c r="F165" s="804">
        <f t="shared" si="10"/>
        <v>1</v>
      </c>
      <c r="G165" s="803">
        <v>1</v>
      </c>
      <c r="H165" s="803"/>
      <c r="I165" s="803"/>
      <c r="J165" s="805">
        <f t="shared" si="11"/>
        <v>1</v>
      </c>
      <c r="K165" s="803"/>
      <c r="L165" s="803"/>
      <c r="M165" s="803"/>
      <c r="N165" s="805">
        <f t="shared" si="12"/>
        <v>0</v>
      </c>
      <c r="O165" s="803"/>
      <c r="P165" s="803"/>
      <c r="Q165" s="803"/>
      <c r="R165" s="805">
        <f t="shared" si="13"/>
        <v>0</v>
      </c>
      <c r="S165" s="806">
        <f t="shared" si="14"/>
        <v>2</v>
      </c>
    </row>
    <row r="166" spans="2:19" ht="16.5">
      <c r="B166" s="775" t="s">
        <v>66</v>
      </c>
      <c r="C166" s="803">
        <v>306</v>
      </c>
      <c r="D166" s="803">
        <v>0</v>
      </c>
      <c r="E166" s="803">
        <v>0</v>
      </c>
      <c r="F166" s="804">
        <f t="shared" si="10"/>
        <v>306</v>
      </c>
      <c r="G166" s="803">
        <v>736</v>
      </c>
      <c r="H166" s="803"/>
      <c r="I166" s="803"/>
      <c r="J166" s="805">
        <f t="shared" si="11"/>
        <v>736</v>
      </c>
      <c r="K166" s="803"/>
      <c r="L166" s="803"/>
      <c r="M166" s="803"/>
      <c r="N166" s="805">
        <f t="shared" si="12"/>
        <v>0</v>
      </c>
      <c r="O166" s="803"/>
      <c r="P166" s="803"/>
      <c r="Q166" s="803"/>
      <c r="R166" s="805">
        <f t="shared" si="13"/>
        <v>0</v>
      </c>
      <c r="S166" s="806">
        <f t="shared" si="14"/>
        <v>1042</v>
      </c>
    </row>
    <row r="167" spans="2:19" ht="16.5">
      <c r="B167" s="775" t="s">
        <v>67</v>
      </c>
      <c r="C167" s="803">
        <v>0</v>
      </c>
      <c r="D167" s="803">
        <v>192</v>
      </c>
      <c r="E167" s="803">
        <v>38</v>
      </c>
      <c r="F167" s="804">
        <f t="shared" si="10"/>
        <v>230</v>
      </c>
      <c r="G167" s="803">
        <v>0</v>
      </c>
      <c r="H167" s="803"/>
      <c r="I167" s="803"/>
      <c r="J167" s="805">
        <f t="shared" si="11"/>
        <v>0</v>
      </c>
      <c r="K167" s="803"/>
      <c r="L167" s="803"/>
      <c r="M167" s="803"/>
      <c r="N167" s="805">
        <f t="shared" si="12"/>
        <v>0</v>
      </c>
      <c r="O167" s="803"/>
      <c r="P167" s="803"/>
      <c r="Q167" s="803"/>
      <c r="R167" s="805">
        <f t="shared" si="13"/>
        <v>0</v>
      </c>
      <c r="S167" s="806">
        <f t="shared" si="14"/>
        <v>230</v>
      </c>
    </row>
    <row r="168" spans="2:19" ht="16.5">
      <c r="B168" s="775" t="s">
        <v>68</v>
      </c>
      <c r="C168" s="803">
        <v>0</v>
      </c>
      <c r="D168" s="803">
        <v>0</v>
      </c>
      <c r="E168" s="803">
        <v>0</v>
      </c>
      <c r="F168" s="804">
        <f t="shared" si="10"/>
        <v>0</v>
      </c>
      <c r="G168" s="803">
        <v>0</v>
      </c>
      <c r="H168" s="803"/>
      <c r="I168" s="803"/>
      <c r="J168" s="805">
        <f t="shared" si="11"/>
        <v>0</v>
      </c>
      <c r="K168" s="803"/>
      <c r="L168" s="803"/>
      <c r="M168" s="803"/>
      <c r="N168" s="805">
        <f t="shared" si="12"/>
        <v>0</v>
      </c>
      <c r="O168" s="803"/>
      <c r="P168" s="803"/>
      <c r="Q168" s="803"/>
      <c r="R168" s="805">
        <f t="shared" si="13"/>
        <v>0</v>
      </c>
      <c r="S168" s="806">
        <f t="shared" si="14"/>
        <v>0</v>
      </c>
    </row>
    <row r="169" spans="2:19" ht="17.25" thickBot="1">
      <c r="B169" s="776" t="s">
        <v>69</v>
      </c>
      <c r="C169" s="803">
        <v>0</v>
      </c>
      <c r="D169" s="803">
        <v>0</v>
      </c>
      <c r="E169" s="803">
        <v>0</v>
      </c>
      <c r="F169" s="804">
        <f t="shared" si="10"/>
        <v>0</v>
      </c>
      <c r="G169" s="803">
        <v>0</v>
      </c>
      <c r="H169" s="803"/>
      <c r="I169" s="803"/>
      <c r="J169" s="805">
        <f t="shared" si="11"/>
        <v>0</v>
      </c>
      <c r="K169" s="803"/>
      <c r="L169" s="803"/>
      <c r="M169" s="803"/>
      <c r="N169" s="805">
        <f t="shared" si="12"/>
        <v>0</v>
      </c>
      <c r="O169" s="803"/>
      <c r="P169" s="803"/>
      <c r="Q169" s="803"/>
      <c r="R169" s="805">
        <f t="shared" si="13"/>
        <v>0</v>
      </c>
      <c r="S169" s="806">
        <f t="shared" si="14"/>
        <v>0</v>
      </c>
    </row>
    <row r="170" spans="2:19" ht="18" thickBot="1" thickTop="1">
      <c r="B170" s="779" t="s">
        <v>62</v>
      </c>
      <c r="C170" s="855">
        <v>1230</v>
      </c>
      <c r="D170" s="924">
        <v>5909</v>
      </c>
      <c r="E170" s="925">
        <v>2958</v>
      </c>
      <c r="F170" s="857">
        <f>SUM(F133:F169)</f>
        <v>10097</v>
      </c>
      <c r="G170" s="858">
        <v>3586</v>
      </c>
      <c r="H170" s="859"/>
      <c r="I170" s="860"/>
      <c r="J170" s="805">
        <f>SUM(J133:J169)</f>
        <v>3586</v>
      </c>
      <c r="K170" s="862"/>
      <c r="L170" s="863"/>
      <c r="M170" s="860"/>
      <c r="N170" s="860">
        <f>SUM(N133:N169)</f>
        <v>0</v>
      </c>
      <c r="O170" s="858"/>
      <c r="P170" s="863"/>
      <c r="Q170" s="860"/>
      <c r="R170" s="926">
        <f>SUM(R133:R169)</f>
        <v>0</v>
      </c>
      <c r="S170" s="789">
        <f>SUM(S133:S169)</f>
        <v>13683</v>
      </c>
    </row>
    <row r="171" spans="2:8" ht="13.5">
      <c r="B171" s="450" t="s">
        <v>202</v>
      </c>
      <c r="C171" s="790"/>
      <c r="D171" s="790"/>
      <c r="E171" s="790"/>
      <c r="F171" s="790"/>
      <c r="G171" s="790"/>
      <c r="H171" s="790"/>
    </row>
    <row r="174" ht="15">
      <c r="P174" s="865"/>
    </row>
    <row r="175" ht="19.5">
      <c r="B175" s="346" t="s">
        <v>188</v>
      </c>
    </row>
    <row r="176" ht="13.5" thickBot="1"/>
    <row r="177" spans="2:19" ht="14.25" thickBot="1">
      <c r="B177" s="762"/>
      <c r="C177" s="763" t="s">
        <v>93</v>
      </c>
      <c r="D177" s="764" t="s">
        <v>94</v>
      </c>
      <c r="E177" s="763" t="s">
        <v>95</v>
      </c>
      <c r="F177" s="765" t="s">
        <v>118</v>
      </c>
      <c r="G177" s="766" t="s">
        <v>96</v>
      </c>
      <c r="H177" s="764" t="s">
        <v>97</v>
      </c>
      <c r="I177" s="763" t="s">
        <v>98</v>
      </c>
      <c r="J177" s="765" t="s">
        <v>119</v>
      </c>
      <c r="K177" s="766" t="s">
        <v>99</v>
      </c>
      <c r="L177" s="764" t="s">
        <v>100</v>
      </c>
      <c r="M177" s="763" t="s">
        <v>101</v>
      </c>
      <c r="N177" s="765" t="s">
        <v>120</v>
      </c>
      <c r="O177" s="766" t="s">
        <v>102</v>
      </c>
      <c r="P177" s="764" t="s">
        <v>103</v>
      </c>
      <c r="Q177" s="763" t="s">
        <v>104</v>
      </c>
      <c r="R177" s="767" t="s">
        <v>121</v>
      </c>
      <c r="S177" s="768" t="s">
        <v>105</v>
      </c>
    </row>
    <row r="178" spans="2:19" ht="16.5" thickTop="1">
      <c r="B178" s="524" t="s">
        <v>16</v>
      </c>
      <c r="C178" s="769">
        <v>2500</v>
      </c>
      <c r="D178" s="769">
        <v>0</v>
      </c>
      <c r="E178" s="769">
        <v>0</v>
      </c>
      <c r="F178" s="770">
        <f>C178+D178+E178</f>
        <v>2500</v>
      </c>
      <c r="G178" s="769">
        <v>0</v>
      </c>
      <c r="H178" s="769">
        <v>0</v>
      </c>
      <c r="I178" s="769">
        <v>0</v>
      </c>
      <c r="J178" s="770">
        <f>G178+H178+I178</f>
        <v>0</v>
      </c>
      <c r="K178" s="769"/>
      <c r="L178" s="769"/>
      <c r="M178" s="769"/>
      <c r="N178" s="770">
        <f>K178+L178+M178</f>
        <v>0</v>
      </c>
      <c r="O178" s="769">
        <v>0</v>
      </c>
      <c r="P178" s="769">
        <v>0</v>
      </c>
      <c r="Q178" s="769">
        <v>0</v>
      </c>
      <c r="R178" s="771">
        <f>O178+P178+Q178</f>
        <v>0</v>
      </c>
      <c r="S178" s="772">
        <f>F178+J178+N178+R178</f>
        <v>2500</v>
      </c>
    </row>
    <row r="179" spans="2:19" ht="15.75">
      <c r="B179" s="524" t="s">
        <v>18</v>
      </c>
      <c r="C179" s="773">
        <v>0</v>
      </c>
      <c r="D179" s="773">
        <v>49017</v>
      </c>
      <c r="E179" s="773">
        <v>28940</v>
      </c>
      <c r="F179" s="770">
        <f aca="true" t="shared" si="15" ref="F179:F214">C179+D179+E179</f>
        <v>77957</v>
      </c>
      <c r="G179" s="773">
        <v>28940</v>
      </c>
      <c r="H179" s="773"/>
      <c r="I179" s="773"/>
      <c r="J179" s="770">
        <f aca="true" t="shared" si="16" ref="J179:J214">G179+H179+I179</f>
        <v>28940</v>
      </c>
      <c r="K179" s="773"/>
      <c r="L179" s="773"/>
      <c r="M179" s="773"/>
      <c r="N179" s="770">
        <f aca="true" t="shared" si="17" ref="N179:N214">K179+L179+M179</f>
        <v>0</v>
      </c>
      <c r="O179" s="773"/>
      <c r="P179" s="773"/>
      <c r="Q179" s="773"/>
      <c r="R179" s="774">
        <f aca="true" t="shared" si="18" ref="R179:R198">O179+P179+Q179</f>
        <v>0</v>
      </c>
      <c r="S179" s="772">
        <f aca="true" t="shared" si="19" ref="S179:S214">F179+J179+N179+R179</f>
        <v>106897</v>
      </c>
    </row>
    <row r="180" spans="2:19" ht="15.75">
      <c r="B180" s="524" t="s">
        <v>20</v>
      </c>
      <c r="C180" s="773">
        <v>0</v>
      </c>
      <c r="D180" s="773">
        <v>0</v>
      </c>
      <c r="E180" s="773">
        <v>0</v>
      </c>
      <c r="F180" s="770">
        <f t="shared" si="15"/>
        <v>0</v>
      </c>
      <c r="G180" s="773">
        <v>160911</v>
      </c>
      <c r="H180" s="773"/>
      <c r="I180" s="773"/>
      <c r="J180" s="770">
        <f t="shared" si="16"/>
        <v>160911</v>
      </c>
      <c r="K180" s="773"/>
      <c r="L180" s="773"/>
      <c r="M180" s="773"/>
      <c r="N180" s="770">
        <f t="shared" si="17"/>
        <v>0</v>
      </c>
      <c r="O180" s="773"/>
      <c r="P180" s="773"/>
      <c r="Q180" s="773"/>
      <c r="R180" s="774">
        <f t="shared" si="18"/>
        <v>0</v>
      </c>
      <c r="S180" s="772">
        <f t="shared" si="19"/>
        <v>160911</v>
      </c>
    </row>
    <row r="181" spans="2:19" ht="15.75">
      <c r="B181" s="524" t="s">
        <v>22</v>
      </c>
      <c r="C181" s="773">
        <v>0</v>
      </c>
      <c r="D181" s="773">
        <v>0</v>
      </c>
      <c r="E181" s="773">
        <v>9100</v>
      </c>
      <c r="F181" s="770">
        <f t="shared" si="15"/>
        <v>9100</v>
      </c>
      <c r="G181" s="773">
        <v>1010</v>
      </c>
      <c r="H181" s="773"/>
      <c r="I181" s="773"/>
      <c r="J181" s="770">
        <f t="shared" si="16"/>
        <v>1010</v>
      </c>
      <c r="K181" s="773"/>
      <c r="L181" s="773"/>
      <c r="M181" s="773"/>
      <c r="N181" s="770">
        <f t="shared" si="17"/>
        <v>0</v>
      </c>
      <c r="O181" s="773"/>
      <c r="P181" s="773"/>
      <c r="Q181" s="773"/>
      <c r="R181" s="774">
        <f t="shared" si="18"/>
        <v>0</v>
      </c>
      <c r="S181" s="772">
        <f t="shared" si="19"/>
        <v>10110</v>
      </c>
    </row>
    <row r="182" spans="2:19" ht="15.75">
      <c r="B182" s="524" t="s">
        <v>24</v>
      </c>
      <c r="C182" s="773">
        <v>0</v>
      </c>
      <c r="D182" s="773">
        <v>28230</v>
      </c>
      <c r="E182" s="773">
        <v>11414</v>
      </c>
      <c r="F182" s="770">
        <f t="shared" si="15"/>
        <v>39644</v>
      </c>
      <c r="G182" s="773">
        <v>60025</v>
      </c>
      <c r="H182" s="773"/>
      <c r="I182" s="773"/>
      <c r="J182" s="770">
        <f t="shared" si="16"/>
        <v>60025</v>
      </c>
      <c r="K182" s="773"/>
      <c r="L182" s="773"/>
      <c r="M182" s="773"/>
      <c r="N182" s="770">
        <f t="shared" si="17"/>
        <v>0</v>
      </c>
      <c r="O182" s="773"/>
      <c r="P182" s="773"/>
      <c r="Q182" s="773"/>
      <c r="R182" s="774">
        <f t="shared" si="18"/>
        <v>0</v>
      </c>
      <c r="S182" s="772">
        <f t="shared" si="19"/>
        <v>99669</v>
      </c>
    </row>
    <row r="183" spans="2:19" ht="15.75">
      <c r="B183" s="524" t="s">
        <v>26</v>
      </c>
      <c r="C183" s="773">
        <v>0</v>
      </c>
      <c r="D183" s="773">
        <v>0</v>
      </c>
      <c r="E183" s="773">
        <v>0</v>
      </c>
      <c r="F183" s="770">
        <f t="shared" si="15"/>
        <v>0</v>
      </c>
      <c r="G183" s="773">
        <v>0</v>
      </c>
      <c r="H183" s="773"/>
      <c r="I183" s="773"/>
      <c r="J183" s="770">
        <f t="shared" si="16"/>
        <v>0</v>
      </c>
      <c r="K183" s="773"/>
      <c r="L183" s="773"/>
      <c r="M183" s="773"/>
      <c r="N183" s="770">
        <f t="shared" si="17"/>
        <v>0</v>
      </c>
      <c r="O183" s="773"/>
      <c r="P183" s="773"/>
      <c r="Q183" s="773"/>
      <c r="R183" s="774">
        <f t="shared" si="18"/>
        <v>0</v>
      </c>
      <c r="S183" s="772">
        <f t="shared" si="19"/>
        <v>0</v>
      </c>
    </row>
    <row r="184" spans="2:19" ht="15.75">
      <c r="B184" s="524" t="s">
        <v>27</v>
      </c>
      <c r="C184" s="773">
        <v>0</v>
      </c>
      <c r="D184" s="773">
        <v>0</v>
      </c>
      <c r="E184" s="773">
        <v>0</v>
      </c>
      <c r="F184" s="770">
        <f t="shared" si="15"/>
        <v>0</v>
      </c>
      <c r="G184" s="773">
        <v>23000</v>
      </c>
      <c r="H184" s="773"/>
      <c r="I184" s="773"/>
      <c r="J184" s="770">
        <f t="shared" si="16"/>
        <v>23000</v>
      </c>
      <c r="K184" s="773"/>
      <c r="L184" s="773"/>
      <c r="M184" s="773"/>
      <c r="N184" s="770">
        <f t="shared" si="17"/>
        <v>0</v>
      </c>
      <c r="O184" s="773"/>
      <c r="P184" s="773"/>
      <c r="Q184" s="773"/>
      <c r="R184" s="774">
        <f t="shared" si="18"/>
        <v>0</v>
      </c>
      <c r="S184" s="772">
        <f t="shared" si="19"/>
        <v>23000</v>
      </c>
    </row>
    <row r="185" spans="2:19" ht="15.75">
      <c r="B185" s="524" t="s">
        <v>29</v>
      </c>
      <c r="C185" s="773">
        <v>0</v>
      </c>
      <c r="D185" s="773">
        <v>1000</v>
      </c>
      <c r="E185" s="773">
        <v>0</v>
      </c>
      <c r="F185" s="770">
        <f t="shared" si="15"/>
        <v>1000</v>
      </c>
      <c r="G185" s="773">
        <v>0</v>
      </c>
      <c r="H185" s="773"/>
      <c r="I185" s="773"/>
      <c r="J185" s="770">
        <f t="shared" si="16"/>
        <v>0</v>
      </c>
      <c r="K185" s="773"/>
      <c r="L185" s="773"/>
      <c r="M185" s="773"/>
      <c r="N185" s="770">
        <f t="shared" si="17"/>
        <v>0</v>
      </c>
      <c r="O185" s="773"/>
      <c r="P185" s="773"/>
      <c r="Q185" s="773"/>
      <c r="R185" s="774">
        <f t="shared" si="18"/>
        <v>0</v>
      </c>
      <c r="S185" s="772">
        <f t="shared" si="19"/>
        <v>1000</v>
      </c>
    </row>
    <row r="186" spans="2:19" ht="15.75">
      <c r="B186" s="524" t="s">
        <v>30</v>
      </c>
      <c r="C186" s="773">
        <v>0</v>
      </c>
      <c r="D186" s="773">
        <v>0</v>
      </c>
      <c r="E186" s="773">
        <v>48210</v>
      </c>
      <c r="F186" s="770">
        <f t="shared" si="15"/>
        <v>48210</v>
      </c>
      <c r="G186" s="773">
        <v>300</v>
      </c>
      <c r="H186" s="773"/>
      <c r="I186" s="773"/>
      <c r="J186" s="770">
        <f t="shared" si="16"/>
        <v>300</v>
      </c>
      <c r="K186" s="773"/>
      <c r="L186" s="773"/>
      <c r="M186" s="773"/>
      <c r="N186" s="770">
        <f t="shared" si="17"/>
        <v>0</v>
      </c>
      <c r="O186" s="773"/>
      <c r="P186" s="773"/>
      <c r="Q186" s="773"/>
      <c r="R186" s="774">
        <f t="shared" si="18"/>
        <v>0</v>
      </c>
      <c r="S186" s="772">
        <f t="shared" si="19"/>
        <v>48510</v>
      </c>
    </row>
    <row r="187" spans="2:19" ht="15.75">
      <c r="B187" s="524" t="s">
        <v>32</v>
      </c>
      <c r="C187" s="773">
        <v>5790</v>
      </c>
      <c r="D187" s="773">
        <v>0</v>
      </c>
      <c r="E187" s="773">
        <v>0</v>
      </c>
      <c r="F187" s="770">
        <f t="shared" si="15"/>
        <v>5790</v>
      </c>
      <c r="G187" s="773">
        <v>0</v>
      </c>
      <c r="H187" s="773"/>
      <c r="I187" s="773"/>
      <c r="J187" s="770">
        <f t="shared" si="16"/>
        <v>0</v>
      </c>
      <c r="K187" s="773"/>
      <c r="L187" s="773"/>
      <c r="M187" s="773"/>
      <c r="N187" s="770">
        <f t="shared" si="17"/>
        <v>0</v>
      </c>
      <c r="O187" s="773"/>
      <c r="P187" s="773"/>
      <c r="Q187" s="773"/>
      <c r="R187" s="774">
        <f t="shared" si="18"/>
        <v>0</v>
      </c>
      <c r="S187" s="772">
        <f t="shared" si="19"/>
        <v>5790</v>
      </c>
    </row>
    <row r="188" spans="2:19" ht="15.75">
      <c r="B188" s="524" t="s">
        <v>33</v>
      </c>
      <c r="C188" s="773">
        <v>600</v>
      </c>
      <c r="D188" s="773">
        <v>61590</v>
      </c>
      <c r="E188" s="773">
        <v>41910</v>
      </c>
      <c r="F188" s="770">
        <f t="shared" si="15"/>
        <v>104100</v>
      </c>
      <c r="G188" s="773">
        <v>95485.5</v>
      </c>
      <c r="H188" s="773"/>
      <c r="I188" s="773"/>
      <c r="J188" s="770">
        <f t="shared" si="16"/>
        <v>95485.5</v>
      </c>
      <c r="K188" s="773"/>
      <c r="L188" s="773"/>
      <c r="M188" s="773"/>
      <c r="N188" s="770">
        <f t="shared" si="17"/>
        <v>0</v>
      </c>
      <c r="O188" s="773"/>
      <c r="P188" s="773"/>
      <c r="Q188" s="773"/>
      <c r="R188" s="774">
        <f t="shared" si="18"/>
        <v>0</v>
      </c>
      <c r="S188" s="772">
        <f t="shared" si="19"/>
        <v>199585.5</v>
      </c>
    </row>
    <row r="189" spans="2:19" ht="15.75">
      <c r="B189" s="524" t="s">
        <v>35</v>
      </c>
      <c r="C189" s="773">
        <v>0</v>
      </c>
      <c r="D189" s="773">
        <v>0</v>
      </c>
      <c r="E189" s="773">
        <v>2960</v>
      </c>
      <c r="F189" s="770">
        <f t="shared" si="15"/>
        <v>2960</v>
      </c>
      <c r="G189" s="773">
        <v>8065</v>
      </c>
      <c r="H189" s="773"/>
      <c r="I189" s="773"/>
      <c r="J189" s="770">
        <f t="shared" si="16"/>
        <v>8065</v>
      </c>
      <c r="K189" s="773"/>
      <c r="L189" s="773"/>
      <c r="M189" s="773"/>
      <c r="N189" s="770">
        <f t="shared" si="17"/>
        <v>0</v>
      </c>
      <c r="O189" s="773"/>
      <c r="P189" s="773"/>
      <c r="Q189" s="773"/>
      <c r="R189" s="774">
        <f t="shared" si="18"/>
        <v>0</v>
      </c>
      <c r="S189" s="772">
        <f t="shared" si="19"/>
        <v>11025</v>
      </c>
    </row>
    <row r="190" spans="2:19" ht="15.75">
      <c r="B190" s="524" t="s">
        <v>36</v>
      </c>
      <c r="C190" s="773">
        <v>265410</v>
      </c>
      <c r="D190" s="773">
        <v>0</v>
      </c>
      <c r="E190" s="773">
        <v>0</v>
      </c>
      <c r="F190" s="770">
        <f t="shared" si="15"/>
        <v>265410</v>
      </c>
      <c r="G190" s="773">
        <v>0</v>
      </c>
      <c r="H190" s="773"/>
      <c r="I190" s="773"/>
      <c r="J190" s="770">
        <f t="shared" si="16"/>
        <v>0</v>
      </c>
      <c r="K190" s="773"/>
      <c r="L190" s="773"/>
      <c r="M190" s="773"/>
      <c r="N190" s="770">
        <f t="shared" si="17"/>
        <v>0</v>
      </c>
      <c r="O190" s="773"/>
      <c r="P190" s="773"/>
      <c r="Q190" s="773"/>
      <c r="R190" s="774">
        <f t="shared" si="18"/>
        <v>0</v>
      </c>
      <c r="S190" s="772">
        <f t="shared" si="19"/>
        <v>265410</v>
      </c>
    </row>
    <row r="191" spans="2:19" ht="15.75">
      <c r="B191" s="524" t="s">
        <v>37</v>
      </c>
      <c r="C191" s="773">
        <v>4210</v>
      </c>
      <c r="D191" s="773">
        <v>14280</v>
      </c>
      <c r="E191" s="773">
        <v>0</v>
      </c>
      <c r="F191" s="770">
        <f t="shared" si="15"/>
        <v>18490</v>
      </c>
      <c r="G191" s="773">
        <v>660</v>
      </c>
      <c r="H191" s="773"/>
      <c r="I191" s="773"/>
      <c r="J191" s="770">
        <f t="shared" si="16"/>
        <v>660</v>
      </c>
      <c r="K191" s="773"/>
      <c r="L191" s="773"/>
      <c r="M191" s="773"/>
      <c r="N191" s="770">
        <f t="shared" si="17"/>
        <v>0</v>
      </c>
      <c r="O191" s="773"/>
      <c r="P191" s="773"/>
      <c r="Q191" s="773"/>
      <c r="R191" s="774">
        <f t="shared" si="18"/>
        <v>0</v>
      </c>
      <c r="S191" s="772">
        <f t="shared" si="19"/>
        <v>19150</v>
      </c>
    </row>
    <row r="192" spans="2:19" ht="15.75">
      <c r="B192" s="524" t="s">
        <v>38</v>
      </c>
      <c r="C192" s="773">
        <v>18100</v>
      </c>
      <c r="D192" s="773">
        <v>10540</v>
      </c>
      <c r="E192" s="773">
        <v>3500</v>
      </c>
      <c r="F192" s="770">
        <f t="shared" si="15"/>
        <v>32140</v>
      </c>
      <c r="G192" s="773">
        <v>1300</v>
      </c>
      <c r="H192" s="773"/>
      <c r="I192" s="773"/>
      <c r="J192" s="770">
        <f t="shared" si="16"/>
        <v>1300</v>
      </c>
      <c r="K192" s="773"/>
      <c r="L192" s="773"/>
      <c r="M192" s="773"/>
      <c r="N192" s="770">
        <f t="shared" si="17"/>
        <v>0</v>
      </c>
      <c r="O192" s="773"/>
      <c r="P192" s="773"/>
      <c r="Q192" s="773"/>
      <c r="R192" s="774">
        <f t="shared" si="18"/>
        <v>0</v>
      </c>
      <c r="S192" s="772">
        <f t="shared" si="19"/>
        <v>33440</v>
      </c>
    </row>
    <row r="193" spans="2:19" ht="15.75">
      <c r="B193" s="524" t="s">
        <v>40</v>
      </c>
      <c r="C193" s="773">
        <v>0</v>
      </c>
      <c r="D193" s="773">
        <v>20135</v>
      </c>
      <c r="E193" s="773">
        <v>5040</v>
      </c>
      <c r="F193" s="770">
        <f t="shared" si="15"/>
        <v>25175</v>
      </c>
      <c r="G193" s="773">
        <v>6800</v>
      </c>
      <c r="H193" s="773"/>
      <c r="I193" s="773"/>
      <c r="J193" s="770">
        <f t="shared" si="16"/>
        <v>6800</v>
      </c>
      <c r="K193" s="773"/>
      <c r="L193" s="773"/>
      <c r="M193" s="773"/>
      <c r="N193" s="770">
        <f t="shared" si="17"/>
        <v>0</v>
      </c>
      <c r="O193" s="773"/>
      <c r="P193" s="773"/>
      <c r="Q193" s="773"/>
      <c r="R193" s="774">
        <f t="shared" si="18"/>
        <v>0</v>
      </c>
      <c r="S193" s="772">
        <f t="shared" si="19"/>
        <v>31975</v>
      </c>
    </row>
    <row r="194" spans="2:19" ht="15.75">
      <c r="B194" s="524" t="s">
        <v>42</v>
      </c>
      <c r="C194" s="773">
        <v>4500</v>
      </c>
      <c r="D194" s="773">
        <v>30860</v>
      </c>
      <c r="E194" s="773">
        <v>34775</v>
      </c>
      <c r="F194" s="770">
        <f t="shared" si="15"/>
        <v>70135</v>
      </c>
      <c r="G194" s="773">
        <v>41420</v>
      </c>
      <c r="H194" s="773"/>
      <c r="I194" s="773"/>
      <c r="J194" s="770">
        <f t="shared" si="16"/>
        <v>41420</v>
      </c>
      <c r="K194" s="773"/>
      <c r="L194" s="773"/>
      <c r="M194" s="773"/>
      <c r="N194" s="770">
        <f t="shared" si="17"/>
        <v>0</v>
      </c>
      <c r="O194" s="773"/>
      <c r="P194" s="773"/>
      <c r="Q194" s="773"/>
      <c r="R194" s="774">
        <f t="shared" si="18"/>
        <v>0</v>
      </c>
      <c r="S194" s="772">
        <f t="shared" si="19"/>
        <v>111555</v>
      </c>
    </row>
    <row r="195" spans="2:19" ht="15.75">
      <c r="B195" s="524" t="s">
        <v>43</v>
      </c>
      <c r="C195" s="773">
        <v>0</v>
      </c>
      <c r="D195" s="773">
        <v>0</v>
      </c>
      <c r="E195" s="773">
        <v>2920</v>
      </c>
      <c r="F195" s="770">
        <f t="shared" si="15"/>
        <v>2920</v>
      </c>
      <c r="G195" s="773">
        <v>5330</v>
      </c>
      <c r="H195" s="773"/>
      <c r="I195" s="773"/>
      <c r="J195" s="770">
        <f t="shared" si="16"/>
        <v>5330</v>
      </c>
      <c r="K195" s="773"/>
      <c r="L195" s="773"/>
      <c r="M195" s="773"/>
      <c r="N195" s="770">
        <f t="shared" si="17"/>
        <v>0</v>
      </c>
      <c r="O195" s="773"/>
      <c r="P195" s="773"/>
      <c r="Q195" s="773"/>
      <c r="R195" s="774">
        <f t="shared" si="18"/>
        <v>0</v>
      </c>
      <c r="S195" s="772">
        <f t="shared" si="19"/>
        <v>8250</v>
      </c>
    </row>
    <row r="196" spans="2:19" ht="15.75">
      <c r="B196" s="524" t="s">
        <v>44</v>
      </c>
      <c r="C196" s="773">
        <v>1850</v>
      </c>
      <c r="D196" s="773">
        <v>29001.4</v>
      </c>
      <c r="E196" s="773">
        <v>12884.5</v>
      </c>
      <c r="F196" s="770">
        <f t="shared" si="15"/>
        <v>43735.9</v>
      </c>
      <c r="G196" s="773">
        <v>0</v>
      </c>
      <c r="H196" s="773"/>
      <c r="I196" s="773"/>
      <c r="J196" s="770">
        <f t="shared" si="16"/>
        <v>0</v>
      </c>
      <c r="K196" s="773"/>
      <c r="L196" s="773"/>
      <c r="M196" s="773"/>
      <c r="N196" s="770">
        <f t="shared" si="17"/>
        <v>0</v>
      </c>
      <c r="O196" s="773"/>
      <c r="P196" s="773"/>
      <c r="Q196" s="773"/>
      <c r="R196" s="774">
        <f t="shared" si="18"/>
        <v>0</v>
      </c>
      <c r="S196" s="772">
        <f t="shared" si="19"/>
        <v>43735.9</v>
      </c>
    </row>
    <row r="197" spans="2:19" ht="15.75">
      <c r="B197" s="524" t="s">
        <v>46</v>
      </c>
      <c r="C197" s="773">
        <v>0</v>
      </c>
      <c r="D197" s="773">
        <v>0</v>
      </c>
      <c r="E197" s="773">
        <v>80510</v>
      </c>
      <c r="F197" s="770">
        <f t="shared" si="15"/>
        <v>80510</v>
      </c>
      <c r="G197" s="773">
        <v>0</v>
      </c>
      <c r="H197" s="773"/>
      <c r="I197" s="773"/>
      <c r="J197" s="770">
        <f t="shared" si="16"/>
        <v>0</v>
      </c>
      <c r="K197" s="773"/>
      <c r="L197" s="773"/>
      <c r="M197" s="773"/>
      <c r="N197" s="770">
        <f t="shared" si="17"/>
        <v>0</v>
      </c>
      <c r="O197" s="773"/>
      <c r="P197" s="773"/>
      <c r="Q197" s="773"/>
      <c r="R197" s="774">
        <f t="shared" si="18"/>
        <v>0</v>
      </c>
      <c r="S197" s="772">
        <f t="shared" si="19"/>
        <v>80510</v>
      </c>
    </row>
    <row r="198" spans="2:19" ht="15.75">
      <c r="B198" s="524" t="s">
        <v>48</v>
      </c>
      <c r="C198" s="773">
        <v>0</v>
      </c>
      <c r="D198" s="773">
        <v>348775</v>
      </c>
      <c r="E198" s="773">
        <v>37970</v>
      </c>
      <c r="F198" s="770">
        <f t="shared" si="15"/>
        <v>386745</v>
      </c>
      <c r="G198" s="773">
        <v>140820</v>
      </c>
      <c r="H198" s="773"/>
      <c r="I198" s="773"/>
      <c r="J198" s="770">
        <f t="shared" si="16"/>
        <v>140820</v>
      </c>
      <c r="K198" s="773"/>
      <c r="L198" s="773"/>
      <c r="M198" s="773"/>
      <c r="N198" s="770">
        <f t="shared" si="17"/>
        <v>0</v>
      </c>
      <c r="O198" s="773"/>
      <c r="P198" s="773"/>
      <c r="Q198" s="773"/>
      <c r="R198" s="774">
        <f t="shared" si="18"/>
        <v>0</v>
      </c>
      <c r="S198" s="772">
        <f t="shared" si="19"/>
        <v>527565</v>
      </c>
    </row>
    <row r="199" spans="2:19" ht="15.75">
      <c r="B199" s="524" t="s">
        <v>50</v>
      </c>
      <c r="C199" s="773">
        <v>23083</v>
      </c>
      <c r="D199" s="773">
        <v>0</v>
      </c>
      <c r="E199" s="773">
        <v>0</v>
      </c>
      <c r="F199" s="770">
        <f t="shared" si="15"/>
        <v>23083</v>
      </c>
      <c r="G199" s="773">
        <v>1540</v>
      </c>
      <c r="H199" s="773"/>
      <c r="I199" s="773"/>
      <c r="J199" s="770">
        <f t="shared" si="16"/>
        <v>1540</v>
      </c>
      <c r="K199" s="773"/>
      <c r="L199" s="773"/>
      <c r="M199" s="773"/>
      <c r="N199" s="770">
        <f t="shared" si="17"/>
        <v>0</v>
      </c>
      <c r="O199" s="773"/>
      <c r="P199" s="773"/>
      <c r="Q199" s="773"/>
      <c r="R199" s="774">
        <f>O199+P199+Q199</f>
        <v>0</v>
      </c>
      <c r="S199" s="772">
        <f t="shared" si="19"/>
        <v>24623</v>
      </c>
    </row>
    <row r="200" spans="2:19" ht="15.75">
      <c r="B200" s="524" t="s">
        <v>51</v>
      </c>
      <c r="C200" s="773">
        <v>2000</v>
      </c>
      <c r="D200" s="773">
        <v>500</v>
      </c>
      <c r="E200" s="773">
        <v>0</v>
      </c>
      <c r="F200" s="770">
        <f t="shared" si="15"/>
        <v>2500</v>
      </c>
      <c r="G200" s="773">
        <v>0</v>
      </c>
      <c r="H200" s="773"/>
      <c r="I200" s="773"/>
      <c r="J200" s="770">
        <f t="shared" si="16"/>
        <v>0</v>
      </c>
      <c r="K200" s="773"/>
      <c r="L200" s="773"/>
      <c r="M200" s="773"/>
      <c r="N200" s="770">
        <f t="shared" si="17"/>
        <v>0</v>
      </c>
      <c r="O200" s="773"/>
      <c r="P200" s="773"/>
      <c r="Q200" s="773"/>
      <c r="R200" s="774">
        <f aca="true" t="shared" si="20" ref="R200:R214">O200+P200+Q200</f>
        <v>0</v>
      </c>
      <c r="S200" s="772">
        <f t="shared" si="19"/>
        <v>2500</v>
      </c>
    </row>
    <row r="201" spans="2:19" ht="15.75">
      <c r="B201" s="524" t="s">
        <v>53</v>
      </c>
      <c r="C201" s="773">
        <v>0</v>
      </c>
      <c r="D201" s="773">
        <v>3150</v>
      </c>
      <c r="E201" s="773">
        <v>32450</v>
      </c>
      <c r="F201" s="770">
        <f t="shared" si="15"/>
        <v>35600</v>
      </c>
      <c r="G201" s="773">
        <v>0</v>
      </c>
      <c r="H201" s="773"/>
      <c r="I201" s="773"/>
      <c r="J201" s="770">
        <f t="shared" si="16"/>
        <v>0</v>
      </c>
      <c r="K201" s="773"/>
      <c r="L201" s="773"/>
      <c r="M201" s="773"/>
      <c r="N201" s="770">
        <f t="shared" si="17"/>
        <v>0</v>
      </c>
      <c r="O201" s="773"/>
      <c r="P201" s="773"/>
      <c r="Q201" s="773"/>
      <c r="R201" s="774">
        <f t="shared" si="20"/>
        <v>0</v>
      </c>
      <c r="S201" s="772">
        <f t="shared" si="19"/>
        <v>35600</v>
      </c>
    </row>
    <row r="202" spans="2:19" ht="15.75">
      <c r="B202" s="524" t="s">
        <v>55</v>
      </c>
      <c r="C202" s="773">
        <v>0</v>
      </c>
      <c r="D202" s="773">
        <v>194000</v>
      </c>
      <c r="E202" s="773">
        <v>63350</v>
      </c>
      <c r="F202" s="770">
        <f t="shared" si="15"/>
        <v>257350</v>
      </c>
      <c r="G202" s="773">
        <v>0</v>
      </c>
      <c r="H202" s="773"/>
      <c r="I202" s="773"/>
      <c r="J202" s="770">
        <f t="shared" si="16"/>
        <v>0</v>
      </c>
      <c r="K202" s="773"/>
      <c r="L202" s="773"/>
      <c r="M202" s="773"/>
      <c r="N202" s="770">
        <f t="shared" si="17"/>
        <v>0</v>
      </c>
      <c r="O202" s="773"/>
      <c r="P202" s="773"/>
      <c r="Q202" s="773"/>
      <c r="R202" s="774">
        <f t="shared" si="20"/>
        <v>0</v>
      </c>
      <c r="S202" s="772">
        <f t="shared" si="19"/>
        <v>257350</v>
      </c>
    </row>
    <row r="203" spans="2:19" ht="15.75">
      <c r="B203" s="524" t="s">
        <v>57</v>
      </c>
      <c r="C203" s="773">
        <v>0</v>
      </c>
      <c r="D203" s="773">
        <v>21314</v>
      </c>
      <c r="E203" s="773">
        <v>3000</v>
      </c>
      <c r="F203" s="770">
        <f t="shared" si="15"/>
        <v>24314</v>
      </c>
      <c r="G203" s="773">
        <v>1000</v>
      </c>
      <c r="H203" s="773"/>
      <c r="I203" s="773"/>
      <c r="J203" s="770">
        <f t="shared" si="16"/>
        <v>1000</v>
      </c>
      <c r="K203" s="773"/>
      <c r="L203" s="773"/>
      <c r="M203" s="773"/>
      <c r="N203" s="770">
        <f t="shared" si="17"/>
        <v>0</v>
      </c>
      <c r="O203" s="773"/>
      <c r="P203" s="773"/>
      <c r="Q203" s="773"/>
      <c r="R203" s="774">
        <f t="shared" si="20"/>
        <v>0</v>
      </c>
      <c r="S203" s="772">
        <f t="shared" si="19"/>
        <v>25314</v>
      </c>
    </row>
    <row r="204" spans="2:19" ht="15.75">
      <c r="B204" s="524" t="s">
        <v>58</v>
      </c>
      <c r="C204" s="773">
        <v>0</v>
      </c>
      <c r="D204" s="773">
        <v>5825</v>
      </c>
      <c r="E204" s="773">
        <v>8525.3</v>
      </c>
      <c r="F204" s="770">
        <f t="shared" si="15"/>
        <v>14350.3</v>
      </c>
      <c r="G204" s="773">
        <v>5500</v>
      </c>
      <c r="H204" s="773"/>
      <c r="I204" s="773"/>
      <c r="J204" s="770">
        <f t="shared" si="16"/>
        <v>5500</v>
      </c>
      <c r="K204" s="773"/>
      <c r="L204" s="773"/>
      <c r="M204" s="773"/>
      <c r="N204" s="770">
        <f t="shared" si="17"/>
        <v>0</v>
      </c>
      <c r="O204" s="773"/>
      <c r="P204" s="773"/>
      <c r="Q204" s="773"/>
      <c r="R204" s="774">
        <f t="shared" si="20"/>
        <v>0</v>
      </c>
      <c r="S204" s="772">
        <f t="shared" si="19"/>
        <v>19850.3</v>
      </c>
    </row>
    <row r="205" spans="2:19" ht="15.75">
      <c r="B205" s="524" t="s">
        <v>59</v>
      </c>
      <c r="C205" s="773">
        <v>12040</v>
      </c>
      <c r="D205" s="773">
        <v>6600</v>
      </c>
      <c r="E205" s="773">
        <v>31550</v>
      </c>
      <c r="F205" s="770">
        <f t="shared" si="15"/>
        <v>50190</v>
      </c>
      <c r="G205" s="773">
        <v>0</v>
      </c>
      <c r="H205" s="773"/>
      <c r="I205" s="773"/>
      <c r="J205" s="770">
        <f t="shared" si="16"/>
        <v>0</v>
      </c>
      <c r="K205" s="773"/>
      <c r="L205" s="773"/>
      <c r="M205" s="773"/>
      <c r="N205" s="770">
        <f t="shared" si="17"/>
        <v>0</v>
      </c>
      <c r="O205" s="773"/>
      <c r="P205" s="773"/>
      <c r="Q205" s="773"/>
      <c r="R205" s="774">
        <f t="shared" si="20"/>
        <v>0</v>
      </c>
      <c r="S205" s="772">
        <f t="shared" si="19"/>
        <v>50190</v>
      </c>
    </row>
    <row r="206" spans="2:19" ht="15.75">
      <c r="B206" s="524" t="s">
        <v>60</v>
      </c>
      <c r="C206" s="773">
        <v>0</v>
      </c>
      <c r="D206" s="773">
        <v>0</v>
      </c>
      <c r="E206" s="773">
        <v>3330</v>
      </c>
      <c r="F206" s="770">
        <f t="shared" si="15"/>
        <v>3330</v>
      </c>
      <c r="G206" s="773">
        <v>2500</v>
      </c>
      <c r="H206" s="773"/>
      <c r="I206" s="773"/>
      <c r="J206" s="770">
        <f t="shared" si="16"/>
        <v>2500</v>
      </c>
      <c r="K206" s="773"/>
      <c r="L206" s="773"/>
      <c r="M206" s="773"/>
      <c r="N206" s="770">
        <f t="shared" si="17"/>
        <v>0</v>
      </c>
      <c r="O206" s="773"/>
      <c r="P206" s="773"/>
      <c r="Q206" s="773"/>
      <c r="R206" s="774">
        <f t="shared" si="20"/>
        <v>0</v>
      </c>
      <c r="S206" s="772">
        <f t="shared" si="19"/>
        <v>5830</v>
      </c>
    </row>
    <row r="207" spans="2:19" ht="15.75">
      <c r="B207" s="524" t="s">
        <v>61</v>
      </c>
      <c r="C207" s="773">
        <v>29355</v>
      </c>
      <c r="D207" s="773">
        <v>2000</v>
      </c>
      <c r="E207" s="773">
        <v>5000</v>
      </c>
      <c r="F207" s="770">
        <f t="shared" si="15"/>
        <v>36355</v>
      </c>
      <c r="G207" s="773">
        <v>2000</v>
      </c>
      <c r="H207" s="773"/>
      <c r="I207" s="773"/>
      <c r="J207" s="770">
        <f t="shared" si="16"/>
        <v>2000</v>
      </c>
      <c r="K207" s="773"/>
      <c r="L207" s="773"/>
      <c r="M207" s="773"/>
      <c r="N207" s="770">
        <f t="shared" si="17"/>
        <v>0</v>
      </c>
      <c r="O207" s="773"/>
      <c r="P207" s="773"/>
      <c r="Q207" s="773"/>
      <c r="R207" s="774">
        <f t="shared" si="20"/>
        <v>0</v>
      </c>
      <c r="S207" s="772">
        <f t="shared" si="19"/>
        <v>38355</v>
      </c>
    </row>
    <row r="208" spans="2:19" ht="15.75">
      <c r="B208" s="536" t="s">
        <v>63</v>
      </c>
      <c r="C208" s="773">
        <v>0</v>
      </c>
      <c r="D208" s="773">
        <v>2570</v>
      </c>
      <c r="E208" s="773">
        <v>20679</v>
      </c>
      <c r="F208" s="770">
        <f t="shared" si="15"/>
        <v>23249</v>
      </c>
      <c r="G208" s="773">
        <v>13009</v>
      </c>
      <c r="H208" s="773"/>
      <c r="I208" s="773"/>
      <c r="J208" s="770">
        <f t="shared" si="16"/>
        <v>13009</v>
      </c>
      <c r="K208" s="773"/>
      <c r="L208" s="773"/>
      <c r="M208" s="773"/>
      <c r="N208" s="770">
        <f t="shared" si="17"/>
        <v>0</v>
      </c>
      <c r="O208" s="773"/>
      <c r="P208" s="773"/>
      <c r="Q208" s="773"/>
      <c r="R208" s="774">
        <f t="shared" si="20"/>
        <v>0</v>
      </c>
      <c r="S208" s="772">
        <f t="shared" si="19"/>
        <v>36258</v>
      </c>
    </row>
    <row r="209" spans="2:19" ht="15.75">
      <c r="B209" s="775" t="s">
        <v>64</v>
      </c>
      <c r="C209" s="773">
        <v>0</v>
      </c>
      <c r="D209" s="773">
        <v>0</v>
      </c>
      <c r="E209" s="773">
        <v>1530</v>
      </c>
      <c r="F209" s="770">
        <f t="shared" si="15"/>
        <v>1530</v>
      </c>
      <c r="G209" s="773">
        <v>0</v>
      </c>
      <c r="H209" s="773"/>
      <c r="I209" s="773"/>
      <c r="J209" s="770">
        <f t="shared" si="16"/>
        <v>0</v>
      </c>
      <c r="K209" s="773"/>
      <c r="L209" s="773"/>
      <c r="M209" s="773"/>
      <c r="N209" s="770">
        <f t="shared" si="17"/>
        <v>0</v>
      </c>
      <c r="O209" s="773"/>
      <c r="P209" s="773"/>
      <c r="Q209" s="773"/>
      <c r="R209" s="774">
        <f t="shared" si="20"/>
        <v>0</v>
      </c>
      <c r="S209" s="772">
        <f t="shared" si="19"/>
        <v>1530</v>
      </c>
    </row>
    <row r="210" spans="2:19" ht="15.75">
      <c r="B210" s="775" t="s">
        <v>65</v>
      </c>
      <c r="C210" s="773">
        <v>0</v>
      </c>
      <c r="D210" s="773">
        <v>500</v>
      </c>
      <c r="E210" s="773">
        <v>0</v>
      </c>
      <c r="F210" s="770">
        <f t="shared" si="15"/>
        <v>500</v>
      </c>
      <c r="G210" s="773">
        <v>500</v>
      </c>
      <c r="H210" s="773"/>
      <c r="I210" s="773"/>
      <c r="J210" s="770">
        <f t="shared" si="16"/>
        <v>500</v>
      </c>
      <c r="K210" s="773"/>
      <c r="L210" s="773"/>
      <c r="M210" s="773"/>
      <c r="N210" s="770">
        <f t="shared" si="17"/>
        <v>0</v>
      </c>
      <c r="O210" s="773"/>
      <c r="P210" s="773"/>
      <c r="Q210" s="773"/>
      <c r="R210" s="774">
        <f t="shared" si="20"/>
        <v>0</v>
      </c>
      <c r="S210" s="772">
        <f t="shared" si="19"/>
        <v>1000</v>
      </c>
    </row>
    <row r="211" spans="2:19" ht="15.75">
      <c r="B211" s="775" t="s">
        <v>66</v>
      </c>
      <c r="C211" s="773">
        <v>45170</v>
      </c>
      <c r="D211" s="773">
        <v>0</v>
      </c>
      <c r="E211" s="773">
        <v>0</v>
      </c>
      <c r="F211" s="770">
        <f t="shared" si="15"/>
        <v>45170</v>
      </c>
      <c r="G211" s="773">
        <v>63608</v>
      </c>
      <c r="H211" s="773"/>
      <c r="I211" s="773"/>
      <c r="J211" s="770">
        <f t="shared" si="16"/>
        <v>63608</v>
      </c>
      <c r="K211" s="773"/>
      <c r="L211" s="773"/>
      <c r="M211" s="773"/>
      <c r="N211" s="770">
        <f t="shared" si="17"/>
        <v>0</v>
      </c>
      <c r="O211" s="773"/>
      <c r="P211" s="773"/>
      <c r="Q211" s="773"/>
      <c r="R211" s="774">
        <f t="shared" si="20"/>
        <v>0</v>
      </c>
      <c r="S211" s="772">
        <f t="shared" si="19"/>
        <v>108778</v>
      </c>
    </row>
    <row r="212" spans="2:19" ht="15.75">
      <c r="B212" s="775" t="s">
        <v>67</v>
      </c>
      <c r="C212" s="773">
        <v>0</v>
      </c>
      <c r="D212" s="773">
        <v>6850</v>
      </c>
      <c r="E212" s="773">
        <v>1240</v>
      </c>
      <c r="F212" s="770">
        <f t="shared" si="15"/>
        <v>8090</v>
      </c>
      <c r="G212" s="773">
        <v>0</v>
      </c>
      <c r="H212" s="773"/>
      <c r="I212" s="773"/>
      <c r="J212" s="770">
        <f t="shared" si="16"/>
        <v>0</v>
      </c>
      <c r="K212" s="773"/>
      <c r="L212" s="773"/>
      <c r="M212" s="773"/>
      <c r="N212" s="770">
        <f t="shared" si="17"/>
        <v>0</v>
      </c>
      <c r="O212" s="773"/>
      <c r="P212" s="773"/>
      <c r="Q212" s="773"/>
      <c r="R212" s="774">
        <f t="shared" si="20"/>
        <v>0</v>
      </c>
      <c r="S212" s="772">
        <f t="shared" si="19"/>
        <v>8090</v>
      </c>
    </row>
    <row r="213" spans="2:19" ht="15.75">
      <c r="B213" s="775" t="s">
        <v>68</v>
      </c>
      <c r="C213" s="773">
        <v>0</v>
      </c>
      <c r="D213" s="773">
        <v>0</v>
      </c>
      <c r="E213" s="773">
        <v>0</v>
      </c>
      <c r="F213" s="770">
        <f t="shared" si="15"/>
        <v>0</v>
      </c>
      <c r="G213" s="773">
        <v>0</v>
      </c>
      <c r="H213" s="773"/>
      <c r="I213" s="773"/>
      <c r="J213" s="770">
        <f t="shared" si="16"/>
        <v>0</v>
      </c>
      <c r="K213" s="773"/>
      <c r="L213" s="773"/>
      <c r="M213" s="773"/>
      <c r="N213" s="770">
        <f t="shared" si="17"/>
        <v>0</v>
      </c>
      <c r="O213" s="773"/>
      <c r="P213" s="773"/>
      <c r="Q213" s="773"/>
      <c r="R213" s="774">
        <f t="shared" si="20"/>
        <v>0</v>
      </c>
      <c r="S213" s="772">
        <f t="shared" si="19"/>
        <v>0</v>
      </c>
    </row>
    <row r="214" spans="2:19" ht="16.5" thickBot="1">
      <c r="B214" s="776" t="s">
        <v>69</v>
      </c>
      <c r="C214" s="777">
        <v>0</v>
      </c>
      <c r="D214" s="777">
        <v>0</v>
      </c>
      <c r="E214" s="777">
        <v>0</v>
      </c>
      <c r="F214" s="770">
        <f t="shared" si="15"/>
        <v>0</v>
      </c>
      <c r="G214" s="777">
        <v>0</v>
      </c>
      <c r="H214" s="777"/>
      <c r="I214" s="777"/>
      <c r="J214" s="770">
        <f t="shared" si="16"/>
        <v>0</v>
      </c>
      <c r="K214" s="777"/>
      <c r="L214" s="777"/>
      <c r="M214" s="777"/>
      <c r="N214" s="770">
        <f t="shared" si="17"/>
        <v>0</v>
      </c>
      <c r="O214" s="777"/>
      <c r="P214" s="777"/>
      <c r="Q214" s="777"/>
      <c r="R214" s="778">
        <f t="shared" si="20"/>
        <v>0</v>
      </c>
      <c r="S214" s="772">
        <f t="shared" si="19"/>
        <v>0</v>
      </c>
    </row>
    <row r="215" spans="2:19" ht="20.25" thickBot="1" thickTop="1">
      <c r="B215" s="779" t="s">
        <v>62</v>
      </c>
      <c r="C215" s="780">
        <v>414608</v>
      </c>
      <c r="D215" s="781">
        <v>836737.4</v>
      </c>
      <c r="E215" s="782">
        <v>490787.8</v>
      </c>
      <c r="F215" s="794">
        <f>SUM(F178:F214)</f>
        <v>1742133.2</v>
      </c>
      <c r="G215" s="783">
        <v>663723.5</v>
      </c>
      <c r="H215" s="784"/>
      <c r="I215" s="785"/>
      <c r="J215" s="770">
        <f>SUM(J178:J214)</f>
        <v>663723.5</v>
      </c>
      <c r="K215" s="787"/>
      <c r="L215" s="784"/>
      <c r="M215" s="785"/>
      <c r="N215" s="786">
        <f>SUM(N178:N214)</f>
        <v>0</v>
      </c>
      <c r="O215" s="783"/>
      <c r="P215" s="784"/>
      <c r="Q215" s="785"/>
      <c r="R215" s="788">
        <f>SUM(R178:R214)</f>
        <v>0</v>
      </c>
      <c r="S215" s="789">
        <f>SUM(S178:S214)</f>
        <v>2405856.6999999997</v>
      </c>
    </row>
    <row r="216" spans="2:10" ht="13.5">
      <c r="B216" s="450" t="s">
        <v>202</v>
      </c>
      <c r="C216" s="790"/>
      <c r="D216" s="790"/>
      <c r="E216" s="790"/>
      <c r="F216" s="790"/>
      <c r="G216" s="790"/>
      <c r="H216" s="347"/>
      <c r="J216" s="795"/>
    </row>
    <row r="217" spans="3:8" ht="13.5">
      <c r="C217" s="347"/>
      <c r="D217" s="347"/>
      <c r="E217" s="347"/>
      <c r="F217" s="347"/>
      <c r="G217" s="347"/>
      <c r="H217" s="347"/>
    </row>
    <row r="220" ht="19.5">
      <c r="B220" s="346" t="s">
        <v>215</v>
      </c>
    </row>
    <row r="221" spans="9:10" ht="12.75">
      <c r="I221" s="1487" t="s">
        <v>70</v>
      </c>
      <c r="J221" s="792"/>
    </row>
    <row r="222" spans="2:15" ht="13.5" thickBot="1">
      <c r="B222" s="356"/>
      <c r="C222" s="1436"/>
      <c r="D222" s="1436"/>
      <c r="E222" s="1436"/>
      <c r="F222" s="1436"/>
      <c r="G222" s="1436"/>
      <c r="H222" s="1436"/>
      <c r="I222" s="1436"/>
      <c r="J222" s="897"/>
      <c r="K222" s="1436"/>
      <c r="L222" s="1436"/>
      <c r="M222" s="927"/>
      <c r="N222" s="927"/>
      <c r="O222" s="927"/>
    </row>
    <row r="223" spans="2:15" ht="13.5" thickTop="1">
      <c r="B223" s="928" t="s">
        <v>4</v>
      </c>
      <c r="C223" s="1447" t="s">
        <v>88</v>
      </c>
      <c r="D223" s="1447"/>
      <c r="E223" s="1450" t="s">
        <v>89</v>
      </c>
      <c r="F223" s="1450"/>
      <c r="G223" s="1438" t="s">
        <v>90</v>
      </c>
      <c r="H223" s="1439"/>
      <c r="I223" s="1450" t="s">
        <v>91</v>
      </c>
      <c r="J223" s="1450"/>
      <c r="K223" s="1447" t="s">
        <v>92</v>
      </c>
      <c r="L223" s="1447"/>
      <c r="M223" s="1445" t="s">
        <v>62</v>
      </c>
      <c r="N223" s="1446"/>
      <c r="O223" s="900"/>
    </row>
    <row r="224" spans="2:15" ht="12.75">
      <c r="B224" s="898"/>
      <c r="C224" s="929" t="s">
        <v>13</v>
      </c>
      <c r="D224" s="930" t="s">
        <v>75</v>
      </c>
      <c r="E224" s="931" t="s">
        <v>13</v>
      </c>
      <c r="F224" s="930" t="s">
        <v>75</v>
      </c>
      <c r="G224" s="931" t="s">
        <v>13</v>
      </c>
      <c r="H224" s="932" t="s">
        <v>75</v>
      </c>
      <c r="I224" s="929" t="s">
        <v>13</v>
      </c>
      <c r="J224" s="930" t="s">
        <v>75</v>
      </c>
      <c r="K224" s="933" t="s">
        <v>13</v>
      </c>
      <c r="L224" s="934" t="s">
        <v>75</v>
      </c>
      <c r="M224" s="931" t="s">
        <v>13</v>
      </c>
      <c r="N224" s="899" t="s">
        <v>75</v>
      </c>
      <c r="O224" s="909"/>
    </row>
    <row r="225" spans="2:15" ht="12.75">
      <c r="B225" s="901" t="s">
        <v>16</v>
      </c>
      <c r="C225" s="935">
        <v>0</v>
      </c>
      <c r="D225" s="936">
        <v>0</v>
      </c>
      <c r="E225" s="397">
        <v>0</v>
      </c>
      <c r="F225" s="936">
        <v>0</v>
      </c>
      <c r="G225" s="397">
        <v>0</v>
      </c>
      <c r="H225" s="937">
        <v>0</v>
      </c>
      <c r="I225" s="935">
        <v>0</v>
      </c>
      <c r="J225" s="936">
        <v>0</v>
      </c>
      <c r="K225" s="938">
        <v>3</v>
      </c>
      <c r="L225" s="939">
        <v>2500</v>
      </c>
      <c r="M225" s="940">
        <v>3</v>
      </c>
      <c r="N225" s="1105">
        <v>2500</v>
      </c>
      <c r="O225" s="909"/>
    </row>
    <row r="226" spans="2:15" ht="12.75">
      <c r="B226" s="901" t="s">
        <v>18</v>
      </c>
      <c r="C226" s="935">
        <v>0</v>
      </c>
      <c r="D226" s="936">
        <v>0</v>
      </c>
      <c r="E226" s="397">
        <v>39</v>
      </c>
      <c r="F226" s="936">
        <v>650</v>
      </c>
      <c r="G226" s="397">
        <v>264</v>
      </c>
      <c r="H226" s="937">
        <v>11435</v>
      </c>
      <c r="I226" s="935">
        <v>50</v>
      </c>
      <c r="J226" s="936">
        <v>4500</v>
      </c>
      <c r="K226" s="938">
        <v>248</v>
      </c>
      <c r="L226" s="939">
        <v>90312</v>
      </c>
      <c r="M226" s="940">
        <v>601</v>
      </c>
      <c r="N226" s="1105">
        <v>106897</v>
      </c>
      <c r="O226" s="909"/>
    </row>
    <row r="227" spans="2:15" ht="12.75">
      <c r="B227" s="901" t="s">
        <v>20</v>
      </c>
      <c r="C227" s="935">
        <v>0</v>
      </c>
      <c r="D227" s="936">
        <v>0</v>
      </c>
      <c r="E227" s="397">
        <v>12</v>
      </c>
      <c r="F227" s="936">
        <v>147</v>
      </c>
      <c r="G227" s="397">
        <v>36</v>
      </c>
      <c r="H227" s="937">
        <v>1474</v>
      </c>
      <c r="I227" s="935">
        <v>31</v>
      </c>
      <c r="J227" s="936">
        <v>2720</v>
      </c>
      <c r="K227" s="938">
        <v>788</v>
      </c>
      <c r="L227" s="939">
        <v>156570</v>
      </c>
      <c r="M227" s="940">
        <v>867</v>
      </c>
      <c r="N227" s="1105">
        <v>160911</v>
      </c>
      <c r="O227" s="909"/>
    </row>
    <row r="228" spans="2:15" ht="12.75">
      <c r="B228" s="901" t="s">
        <v>22</v>
      </c>
      <c r="C228" s="935">
        <v>0</v>
      </c>
      <c r="D228" s="936">
        <v>0</v>
      </c>
      <c r="E228" s="397">
        <v>0</v>
      </c>
      <c r="F228" s="936">
        <v>0</v>
      </c>
      <c r="G228" s="397">
        <v>10</v>
      </c>
      <c r="H228" s="937">
        <v>500</v>
      </c>
      <c r="I228" s="935">
        <v>14</v>
      </c>
      <c r="J228" s="936">
        <v>1240</v>
      </c>
      <c r="K228" s="938">
        <v>28</v>
      </c>
      <c r="L228" s="939">
        <v>8370</v>
      </c>
      <c r="M228" s="940">
        <v>52</v>
      </c>
      <c r="N228" s="1105">
        <v>10110</v>
      </c>
      <c r="O228" s="909"/>
    </row>
    <row r="229" spans="2:15" ht="12.75">
      <c r="B229" s="901" t="s">
        <v>24</v>
      </c>
      <c r="C229" s="935">
        <v>0</v>
      </c>
      <c r="D229" s="936">
        <v>0</v>
      </c>
      <c r="E229" s="397">
        <v>0</v>
      </c>
      <c r="F229" s="936">
        <v>0</v>
      </c>
      <c r="G229" s="397">
        <v>19</v>
      </c>
      <c r="H229" s="937">
        <v>940</v>
      </c>
      <c r="I229" s="935">
        <v>69</v>
      </c>
      <c r="J229" s="936">
        <v>6780</v>
      </c>
      <c r="K229" s="938">
        <v>288</v>
      </c>
      <c r="L229" s="939">
        <v>91949</v>
      </c>
      <c r="M229" s="940">
        <v>376</v>
      </c>
      <c r="N229" s="1105">
        <v>99669</v>
      </c>
      <c r="O229" s="909"/>
    </row>
    <row r="230" spans="2:15" ht="12.75">
      <c r="B230" s="901" t="s">
        <v>26</v>
      </c>
      <c r="C230" s="935">
        <v>0</v>
      </c>
      <c r="D230" s="936">
        <v>0</v>
      </c>
      <c r="E230" s="397">
        <v>0</v>
      </c>
      <c r="F230" s="936">
        <v>0</v>
      </c>
      <c r="G230" s="397">
        <v>0</v>
      </c>
      <c r="H230" s="937">
        <v>0</v>
      </c>
      <c r="I230" s="935">
        <v>0</v>
      </c>
      <c r="J230" s="936">
        <v>0</v>
      </c>
      <c r="K230" s="938">
        <v>0</v>
      </c>
      <c r="L230" s="939">
        <v>0</v>
      </c>
      <c r="M230" s="940">
        <v>0</v>
      </c>
      <c r="N230" s="1105">
        <v>0</v>
      </c>
      <c r="O230" s="909"/>
    </row>
    <row r="231" spans="2:15" ht="12.75">
      <c r="B231" s="901" t="s">
        <v>27</v>
      </c>
      <c r="C231" s="935">
        <v>0</v>
      </c>
      <c r="D231" s="936">
        <v>0</v>
      </c>
      <c r="E231" s="397">
        <v>0</v>
      </c>
      <c r="F231" s="936">
        <v>0</v>
      </c>
      <c r="G231" s="397">
        <v>0</v>
      </c>
      <c r="H231" s="937">
        <v>0</v>
      </c>
      <c r="I231" s="935">
        <v>0</v>
      </c>
      <c r="J231" s="936">
        <v>0</v>
      </c>
      <c r="K231" s="938">
        <v>23</v>
      </c>
      <c r="L231" s="939">
        <v>23000</v>
      </c>
      <c r="M231" s="940">
        <v>23</v>
      </c>
      <c r="N231" s="1105">
        <v>23000</v>
      </c>
      <c r="O231" s="909"/>
    </row>
    <row r="232" spans="2:15" ht="12.75">
      <c r="B232" s="901" t="s">
        <v>29</v>
      </c>
      <c r="C232" s="935">
        <v>0</v>
      </c>
      <c r="D232" s="936">
        <v>0</v>
      </c>
      <c r="E232" s="397">
        <v>0</v>
      </c>
      <c r="F232" s="936">
        <v>0</v>
      </c>
      <c r="G232" s="397">
        <v>0</v>
      </c>
      <c r="H232" s="937">
        <v>0</v>
      </c>
      <c r="I232" s="935">
        <v>0</v>
      </c>
      <c r="J232" s="936">
        <v>0</v>
      </c>
      <c r="K232" s="938">
        <v>2</v>
      </c>
      <c r="L232" s="939">
        <v>1000</v>
      </c>
      <c r="M232" s="940">
        <v>2</v>
      </c>
      <c r="N232" s="1105">
        <v>1000</v>
      </c>
      <c r="O232" s="909"/>
    </row>
    <row r="233" spans="2:15" ht="12.75">
      <c r="B233" s="901" t="s">
        <v>30</v>
      </c>
      <c r="C233" s="935">
        <v>0</v>
      </c>
      <c r="D233" s="936">
        <v>0</v>
      </c>
      <c r="E233" s="397">
        <v>11</v>
      </c>
      <c r="F233" s="936">
        <v>215</v>
      </c>
      <c r="G233" s="397">
        <v>118</v>
      </c>
      <c r="H233" s="937">
        <v>5100</v>
      </c>
      <c r="I233" s="935">
        <v>153</v>
      </c>
      <c r="J233" s="936">
        <v>13500</v>
      </c>
      <c r="K233" s="938">
        <v>125</v>
      </c>
      <c r="L233" s="939">
        <v>29695</v>
      </c>
      <c r="M233" s="940">
        <v>407</v>
      </c>
      <c r="N233" s="1105">
        <v>48510</v>
      </c>
      <c r="O233" s="909"/>
    </row>
    <row r="234" spans="2:15" ht="12.75">
      <c r="B234" s="901" t="s">
        <v>32</v>
      </c>
      <c r="C234" s="935">
        <v>0</v>
      </c>
      <c r="D234" s="936">
        <v>0</v>
      </c>
      <c r="E234" s="397">
        <v>0</v>
      </c>
      <c r="F234" s="936">
        <v>0</v>
      </c>
      <c r="G234" s="397">
        <v>0</v>
      </c>
      <c r="H234" s="937">
        <v>0</v>
      </c>
      <c r="I234" s="935">
        <v>6</v>
      </c>
      <c r="J234" s="936">
        <v>510</v>
      </c>
      <c r="K234" s="938">
        <v>25</v>
      </c>
      <c r="L234" s="939">
        <v>5280</v>
      </c>
      <c r="M234" s="940">
        <v>31</v>
      </c>
      <c r="N234" s="1105">
        <v>5790</v>
      </c>
      <c r="O234" s="909"/>
    </row>
    <row r="235" spans="2:15" ht="12.75">
      <c r="B235" s="901" t="s">
        <v>33</v>
      </c>
      <c r="C235" s="935">
        <v>0</v>
      </c>
      <c r="D235" s="936">
        <v>0</v>
      </c>
      <c r="E235" s="397">
        <v>0</v>
      </c>
      <c r="F235" s="936">
        <v>0</v>
      </c>
      <c r="G235" s="397">
        <v>58</v>
      </c>
      <c r="H235" s="937">
        <v>2830</v>
      </c>
      <c r="I235" s="935">
        <v>309</v>
      </c>
      <c r="J235" s="936">
        <v>29200</v>
      </c>
      <c r="K235" s="938">
        <v>788</v>
      </c>
      <c r="L235" s="939">
        <v>167555.5</v>
      </c>
      <c r="M235" s="940">
        <v>1155</v>
      </c>
      <c r="N235" s="1105">
        <v>199585.5</v>
      </c>
      <c r="O235" s="909"/>
    </row>
    <row r="236" spans="2:15" ht="12.75">
      <c r="B236" s="901" t="s">
        <v>35</v>
      </c>
      <c r="C236" s="935">
        <v>0</v>
      </c>
      <c r="D236" s="936">
        <v>0</v>
      </c>
      <c r="E236" s="397">
        <v>0</v>
      </c>
      <c r="F236" s="936">
        <v>0</v>
      </c>
      <c r="G236" s="397">
        <v>4</v>
      </c>
      <c r="H236" s="937">
        <v>155</v>
      </c>
      <c r="I236" s="935">
        <v>5</v>
      </c>
      <c r="J236" s="936">
        <v>410</v>
      </c>
      <c r="K236" s="938">
        <v>28</v>
      </c>
      <c r="L236" s="939">
        <v>10460</v>
      </c>
      <c r="M236" s="940">
        <v>37</v>
      </c>
      <c r="N236" s="1105">
        <v>11025</v>
      </c>
      <c r="O236" s="909"/>
    </row>
    <row r="237" spans="2:15" ht="12.75">
      <c r="B237" s="901" t="s">
        <v>36</v>
      </c>
      <c r="C237" s="935">
        <v>0</v>
      </c>
      <c r="D237" s="936">
        <v>0</v>
      </c>
      <c r="E237" s="397">
        <v>0</v>
      </c>
      <c r="F237" s="936">
        <v>0</v>
      </c>
      <c r="G237" s="397">
        <v>0</v>
      </c>
      <c r="H237" s="937">
        <v>0</v>
      </c>
      <c r="I237" s="935">
        <v>13</v>
      </c>
      <c r="J237" s="936">
        <v>1300</v>
      </c>
      <c r="K237" s="938">
        <v>389</v>
      </c>
      <c r="L237" s="939">
        <v>264110</v>
      </c>
      <c r="M237" s="940">
        <v>402</v>
      </c>
      <c r="N237" s="1105">
        <v>265410</v>
      </c>
      <c r="O237" s="909"/>
    </row>
    <row r="238" spans="2:15" ht="12.75">
      <c r="B238" s="901" t="s">
        <v>37</v>
      </c>
      <c r="C238" s="935">
        <v>0</v>
      </c>
      <c r="D238" s="936">
        <v>0</v>
      </c>
      <c r="E238" s="397">
        <v>0</v>
      </c>
      <c r="F238" s="936">
        <v>0</v>
      </c>
      <c r="G238" s="397">
        <v>4</v>
      </c>
      <c r="H238" s="937">
        <v>170</v>
      </c>
      <c r="I238" s="935">
        <v>6</v>
      </c>
      <c r="J238" s="936">
        <v>580</v>
      </c>
      <c r="K238" s="938">
        <v>58</v>
      </c>
      <c r="L238" s="939">
        <v>18400</v>
      </c>
      <c r="M238" s="940">
        <v>68</v>
      </c>
      <c r="N238" s="1105">
        <v>19150</v>
      </c>
      <c r="O238" s="909"/>
    </row>
    <row r="239" spans="2:15" ht="12.75">
      <c r="B239" s="901" t="s">
        <v>38</v>
      </c>
      <c r="C239" s="935">
        <v>0</v>
      </c>
      <c r="D239" s="936">
        <v>0</v>
      </c>
      <c r="E239" s="397">
        <v>0</v>
      </c>
      <c r="F239" s="936">
        <v>0</v>
      </c>
      <c r="G239" s="397">
        <v>1</v>
      </c>
      <c r="H239" s="937">
        <v>50</v>
      </c>
      <c r="I239" s="935">
        <v>5</v>
      </c>
      <c r="J239" s="936">
        <v>500</v>
      </c>
      <c r="K239" s="938">
        <v>46</v>
      </c>
      <c r="L239" s="939">
        <v>32890</v>
      </c>
      <c r="M239" s="940">
        <v>52</v>
      </c>
      <c r="N239" s="1105">
        <v>33440</v>
      </c>
      <c r="O239" s="909"/>
    </row>
    <row r="240" spans="2:15" ht="12.75">
      <c r="B240" s="901" t="s">
        <v>40</v>
      </c>
      <c r="C240" s="935">
        <v>0</v>
      </c>
      <c r="D240" s="936">
        <v>0</v>
      </c>
      <c r="E240" s="397">
        <v>8</v>
      </c>
      <c r="F240" s="936">
        <v>285</v>
      </c>
      <c r="G240" s="397">
        <v>50</v>
      </c>
      <c r="H240" s="937">
        <v>1995</v>
      </c>
      <c r="I240" s="935">
        <v>68</v>
      </c>
      <c r="J240" s="936">
        <v>5830</v>
      </c>
      <c r="K240" s="938">
        <v>69</v>
      </c>
      <c r="L240" s="939">
        <v>23865</v>
      </c>
      <c r="M240" s="940">
        <v>195</v>
      </c>
      <c r="N240" s="1105">
        <v>31975</v>
      </c>
      <c r="O240" s="909"/>
    </row>
    <row r="241" spans="2:15" ht="12.75">
      <c r="B241" s="901" t="s">
        <v>42</v>
      </c>
      <c r="C241" s="935">
        <v>0</v>
      </c>
      <c r="D241" s="936">
        <v>0</v>
      </c>
      <c r="E241" s="397">
        <v>0</v>
      </c>
      <c r="F241" s="936">
        <v>0</v>
      </c>
      <c r="G241" s="397">
        <v>91</v>
      </c>
      <c r="H241" s="937">
        <v>4540</v>
      </c>
      <c r="I241" s="935">
        <v>41</v>
      </c>
      <c r="J241" s="936">
        <v>3620</v>
      </c>
      <c r="K241" s="938">
        <v>270</v>
      </c>
      <c r="L241" s="939">
        <v>103395</v>
      </c>
      <c r="M241" s="940">
        <v>402</v>
      </c>
      <c r="N241" s="1105">
        <v>111555</v>
      </c>
      <c r="O241" s="909"/>
    </row>
    <row r="242" spans="2:15" ht="12.75">
      <c r="B242" s="901" t="s">
        <v>43</v>
      </c>
      <c r="C242" s="935">
        <v>0</v>
      </c>
      <c r="D242" s="936">
        <v>0</v>
      </c>
      <c r="E242" s="397">
        <v>0</v>
      </c>
      <c r="F242" s="936">
        <v>0</v>
      </c>
      <c r="G242" s="397">
        <v>8</v>
      </c>
      <c r="H242" s="937">
        <v>400</v>
      </c>
      <c r="I242" s="935">
        <v>28</v>
      </c>
      <c r="J242" s="936">
        <v>2270</v>
      </c>
      <c r="K242" s="938">
        <v>21</v>
      </c>
      <c r="L242" s="939">
        <v>5580</v>
      </c>
      <c r="M242" s="940">
        <v>57</v>
      </c>
      <c r="N242" s="1105">
        <v>8250</v>
      </c>
      <c r="O242" s="909"/>
    </row>
    <row r="243" spans="2:15" ht="12.75">
      <c r="B243" s="901" t="s">
        <v>44</v>
      </c>
      <c r="C243" s="935">
        <v>0</v>
      </c>
      <c r="D243" s="936">
        <v>0</v>
      </c>
      <c r="E243" s="397">
        <v>9</v>
      </c>
      <c r="F243" s="936">
        <v>166</v>
      </c>
      <c r="G243" s="397">
        <v>129</v>
      </c>
      <c r="H243" s="937">
        <v>5599</v>
      </c>
      <c r="I243" s="935">
        <v>140</v>
      </c>
      <c r="J243" s="936">
        <v>13214</v>
      </c>
      <c r="K243" s="938">
        <v>49</v>
      </c>
      <c r="L243" s="939">
        <v>24756.9</v>
      </c>
      <c r="M243" s="940">
        <v>327</v>
      </c>
      <c r="N243" s="1105">
        <v>43735.9</v>
      </c>
      <c r="O243" s="909"/>
    </row>
    <row r="244" spans="2:15" ht="12.75">
      <c r="B244" s="901" t="s">
        <v>46</v>
      </c>
      <c r="C244" s="935">
        <v>0</v>
      </c>
      <c r="D244" s="936">
        <v>0</v>
      </c>
      <c r="E244" s="397">
        <v>0</v>
      </c>
      <c r="F244" s="936">
        <v>0</v>
      </c>
      <c r="G244" s="397">
        <v>196</v>
      </c>
      <c r="H244" s="937">
        <v>13910</v>
      </c>
      <c r="I244" s="935">
        <v>240</v>
      </c>
      <c r="J244" s="936">
        <v>28890</v>
      </c>
      <c r="K244" s="938">
        <v>141</v>
      </c>
      <c r="L244" s="939">
        <v>37710</v>
      </c>
      <c r="M244" s="940">
        <v>577</v>
      </c>
      <c r="N244" s="1105">
        <v>80510</v>
      </c>
      <c r="O244" s="909"/>
    </row>
    <row r="245" spans="2:15" ht="12.75">
      <c r="B245" s="901" t="s">
        <v>48</v>
      </c>
      <c r="C245" s="935">
        <v>0</v>
      </c>
      <c r="D245" s="936">
        <v>0</v>
      </c>
      <c r="E245" s="397">
        <v>216</v>
      </c>
      <c r="F245" s="936">
        <v>3925</v>
      </c>
      <c r="G245" s="397">
        <v>1781</v>
      </c>
      <c r="H245" s="937">
        <v>74440</v>
      </c>
      <c r="I245" s="935">
        <v>1532</v>
      </c>
      <c r="J245" s="936">
        <v>124555</v>
      </c>
      <c r="K245" s="938">
        <v>1227</v>
      </c>
      <c r="L245" s="939">
        <v>324645</v>
      </c>
      <c r="M245" s="940">
        <v>4756</v>
      </c>
      <c r="N245" s="1105">
        <v>527565</v>
      </c>
      <c r="O245" s="909"/>
    </row>
    <row r="246" spans="2:15" ht="12.75">
      <c r="B246" s="901" t="s">
        <v>50</v>
      </c>
      <c r="C246" s="935">
        <v>0</v>
      </c>
      <c r="D246" s="936">
        <v>0</v>
      </c>
      <c r="E246" s="397">
        <v>13</v>
      </c>
      <c r="F246" s="936">
        <v>213</v>
      </c>
      <c r="G246" s="397">
        <v>88</v>
      </c>
      <c r="H246" s="937">
        <v>3450</v>
      </c>
      <c r="I246" s="935">
        <v>131</v>
      </c>
      <c r="J246" s="936">
        <v>10575</v>
      </c>
      <c r="K246" s="938">
        <v>72</v>
      </c>
      <c r="L246" s="939">
        <v>10385</v>
      </c>
      <c r="M246" s="940">
        <v>304</v>
      </c>
      <c r="N246" s="1105">
        <v>24623</v>
      </c>
      <c r="O246" s="909"/>
    </row>
    <row r="247" spans="2:15" ht="12.75">
      <c r="B247" s="901" t="s">
        <v>51</v>
      </c>
      <c r="C247" s="935">
        <v>0</v>
      </c>
      <c r="D247" s="936">
        <v>0</v>
      </c>
      <c r="E247" s="397">
        <v>0</v>
      </c>
      <c r="F247" s="936">
        <v>0</v>
      </c>
      <c r="G247" s="397">
        <v>0</v>
      </c>
      <c r="H247" s="937">
        <v>0</v>
      </c>
      <c r="I247" s="935">
        <v>0</v>
      </c>
      <c r="J247" s="936">
        <v>0</v>
      </c>
      <c r="K247" s="938">
        <v>3</v>
      </c>
      <c r="L247" s="939">
        <v>2500</v>
      </c>
      <c r="M247" s="940">
        <v>3</v>
      </c>
      <c r="N247" s="1105">
        <v>2500</v>
      </c>
      <c r="O247" s="909"/>
    </row>
    <row r="248" spans="2:15" ht="12.75">
      <c r="B248" s="901" t="s">
        <v>53</v>
      </c>
      <c r="C248" s="935">
        <v>0</v>
      </c>
      <c r="D248" s="936">
        <v>0</v>
      </c>
      <c r="E248" s="397">
        <v>0</v>
      </c>
      <c r="F248" s="936">
        <v>0</v>
      </c>
      <c r="G248" s="397">
        <v>0</v>
      </c>
      <c r="H248" s="937">
        <v>0</v>
      </c>
      <c r="I248" s="935">
        <v>4</v>
      </c>
      <c r="J248" s="936">
        <v>400</v>
      </c>
      <c r="K248" s="938">
        <v>90</v>
      </c>
      <c r="L248" s="939">
        <v>35200</v>
      </c>
      <c r="M248" s="940">
        <v>94</v>
      </c>
      <c r="N248" s="1105">
        <v>35600</v>
      </c>
      <c r="O248" s="909"/>
    </row>
    <row r="249" spans="2:15" ht="12.75">
      <c r="B249" s="901" t="s">
        <v>55</v>
      </c>
      <c r="C249" s="935">
        <v>0</v>
      </c>
      <c r="D249" s="936">
        <v>0</v>
      </c>
      <c r="E249" s="397">
        <v>0</v>
      </c>
      <c r="F249" s="936">
        <v>0</v>
      </c>
      <c r="G249" s="397">
        <v>0</v>
      </c>
      <c r="H249" s="937">
        <v>0</v>
      </c>
      <c r="I249" s="935">
        <v>54</v>
      </c>
      <c r="J249" s="936">
        <v>4870</v>
      </c>
      <c r="K249" s="938">
        <v>520</v>
      </c>
      <c r="L249" s="939">
        <v>252480</v>
      </c>
      <c r="M249" s="940">
        <v>574</v>
      </c>
      <c r="N249" s="1105">
        <v>257350</v>
      </c>
      <c r="O249" s="909"/>
    </row>
    <row r="250" spans="2:15" ht="12.75">
      <c r="B250" s="901" t="s">
        <v>57</v>
      </c>
      <c r="C250" s="935">
        <v>0</v>
      </c>
      <c r="D250" s="936">
        <v>0</v>
      </c>
      <c r="E250" s="397">
        <v>0</v>
      </c>
      <c r="F250" s="936">
        <v>0</v>
      </c>
      <c r="G250" s="397">
        <v>43</v>
      </c>
      <c r="H250" s="937">
        <v>1920</v>
      </c>
      <c r="I250" s="935">
        <v>68</v>
      </c>
      <c r="J250" s="936">
        <v>5640</v>
      </c>
      <c r="K250" s="938">
        <v>62</v>
      </c>
      <c r="L250" s="939">
        <v>17754</v>
      </c>
      <c r="M250" s="940">
        <v>173</v>
      </c>
      <c r="N250" s="1105">
        <v>25314</v>
      </c>
      <c r="O250" s="909"/>
    </row>
    <row r="251" spans="2:15" ht="12.75">
      <c r="B251" s="901" t="s">
        <v>58</v>
      </c>
      <c r="C251" s="935">
        <v>0</v>
      </c>
      <c r="D251" s="936">
        <v>0</v>
      </c>
      <c r="E251" s="397">
        <v>82</v>
      </c>
      <c r="F251" s="936">
        <v>1174.5</v>
      </c>
      <c r="G251" s="397">
        <v>229</v>
      </c>
      <c r="H251" s="937">
        <v>8595.8</v>
      </c>
      <c r="I251" s="935">
        <v>13</v>
      </c>
      <c r="J251" s="936">
        <v>1260</v>
      </c>
      <c r="K251" s="938">
        <v>31</v>
      </c>
      <c r="L251" s="939">
        <v>8820</v>
      </c>
      <c r="M251" s="940">
        <v>355</v>
      </c>
      <c r="N251" s="1105">
        <v>19850.3</v>
      </c>
      <c r="O251" s="909"/>
    </row>
    <row r="252" spans="2:15" ht="12.75">
      <c r="B252" s="901" t="s">
        <v>59</v>
      </c>
      <c r="C252" s="935">
        <v>0</v>
      </c>
      <c r="D252" s="936">
        <v>0</v>
      </c>
      <c r="E252" s="397">
        <v>3</v>
      </c>
      <c r="F252" s="936">
        <v>30</v>
      </c>
      <c r="G252" s="397">
        <v>15</v>
      </c>
      <c r="H252" s="937">
        <v>450</v>
      </c>
      <c r="I252" s="935">
        <v>1</v>
      </c>
      <c r="J252" s="936">
        <v>70</v>
      </c>
      <c r="K252" s="938">
        <v>69</v>
      </c>
      <c r="L252" s="939">
        <v>49640</v>
      </c>
      <c r="M252" s="940">
        <v>88</v>
      </c>
      <c r="N252" s="1105">
        <v>50190</v>
      </c>
      <c r="O252" s="909"/>
    </row>
    <row r="253" spans="2:15" ht="12.75">
      <c r="B253" s="901" t="s">
        <v>60</v>
      </c>
      <c r="C253" s="935">
        <v>0</v>
      </c>
      <c r="D253" s="936">
        <v>0</v>
      </c>
      <c r="E253" s="397">
        <v>1</v>
      </c>
      <c r="F253" s="936">
        <v>20</v>
      </c>
      <c r="G253" s="397">
        <v>0</v>
      </c>
      <c r="H253" s="937">
        <v>0</v>
      </c>
      <c r="I253" s="935">
        <v>4</v>
      </c>
      <c r="J253" s="936">
        <v>400</v>
      </c>
      <c r="K253" s="938">
        <v>15</v>
      </c>
      <c r="L253" s="939">
        <v>5410</v>
      </c>
      <c r="M253" s="940">
        <v>20</v>
      </c>
      <c r="N253" s="1105">
        <v>5830</v>
      </c>
      <c r="O253" s="909"/>
    </row>
    <row r="254" spans="2:15" ht="12.75">
      <c r="B254" s="901" t="s">
        <v>61</v>
      </c>
      <c r="C254" s="935">
        <v>0</v>
      </c>
      <c r="D254" s="936">
        <v>0</v>
      </c>
      <c r="E254" s="397">
        <v>0</v>
      </c>
      <c r="F254" s="936">
        <v>0</v>
      </c>
      <c r="G254" s="397">
        <v>0</v>
      </c>
      <c r="H254" s="937">
        <v>0</v>
      </c>
      <c r="I254" s="935">
        <v>26</v>
      </c>
      <c r="J254" s="936">
        <v>2425</v>
      </c>
      <c r="K254" s="938">
        <v>118</v>
      </c>
      <c r="L254" s="939">
        <v>35930</v>
      </c>
      <c r="M254" s="940">
        <v>144</v>
      </c>
      <c r="N254" s="1105">
        <v>38355</v>
      </c>
      <c r="O254" s="909"/>
    </row>
    <row r="255" spans="2:15" ht="12.75">
      <c r="B255" s="901" t="s">
        <v>63</v>
      </c>
      <c r="C255" s="935">
        <v>2</v>
      </c>
      <c r="D255" s="936">
        <v>10</v>
      </c>
      <c r="E255" s="397">
        <v>53</v>
      </c>
      <c r="F255" s="936">
        <v>810.8</v>
      </c>
      <c r="G255" s="397">
        <v>92</v>
      </c>
      <c r="H255" s="937">
        <v>3828.4</v>
      </c>
      <c r="I255" s="935">
        <v>57</v>
      </c>
      <c r="J255" s="936">
        <v>5131.8</v>
      </c>
      <c r="K255" s="938">
        <v>51</v>
      </c>
      <c r="L255" s="939">
        <v>26477</v>
      </c>
      <c r="M255" s="940">
        <v>255</v>
      </c>
      <c r="N255" s="1105">
        <v>36258</v>
      </c>
      <c r="O255" s="909"/>
    </row>
    <row r="256" spans="2:15" ht="12.75">
      <c r="B256" s="901" t="s">
        <v>64</v>
      </c>
      <c r="C256" s="935">
        <v>0</v>
      </c>
      <c r="D256" s="936">
        <v>0</v>
      </c>
      <c r="E256" s="397">
        <v>0</v>
      </c>
      <c r="F256" s="936">
        <v>0</v>
      </c>
      <c r="G256" s="397">
        <v>0</v>
      </c>
      <c r="H256" s="937">
        <v>0</v>
      </c>
      <c r="I256" s="935">
        <v>5</v>
      </c>
      <c r="J256" s="936">
        <v>370</v>
      </c>
      <c r="K256" s="938">
        <v>4</v>
      </c>
      <c r="L256" s="939">
        <v>1160</v>
      </c>
      <c r="M256" s="940">
        <v>9</v>
      </c>
      <c r="N256" s="1105">
        <v>1530</v>
      </c>
      <c r="O256" s="909"/>
    </row>
    <row r="257" spans="2:15" ht="12.75">
      <c r="B257" s="901" t="s">
        <v>65</v>
      </c>
      <c r="C257" s="935">
        <v>0</v>
      </c>
      <c r="D257" s="936">
        <v>0</v>
      </c>
      <c r="E257" s="397">
        <v>0</v>
      </c>
      <c r="F257" s="936">
        <v>0</v>
      </c>
      <c r="G257" s="397">
        <v>0</v>
      </c>
      <c r="H257" s="937">
        <v>0</v>
      </c>
      <c r="I257" s="935">
        <v>0</v>
      </c>
      <c r="J257" s="936">
        <v>0</v>
      </c>
      <c r="K257" s="938">
        <v>2</v>
      </c>
      <c r="L257" s="939">
        <v>1000</v>
      </c>
      <c r="M257" s="940">
        <v>2</v>
      </c>
      <c r="N257" s="1105">
        <v>1000</v>
      </c>
      <c r="O257" s="909"/>
    </row>
    <row r="258" spans="2:15" ht="12.75">
      <c r="B258" s="901" t="s">
        <v>66</v>
      </c>
      <c r="C258" s="935">
        <v>0</v>
      </c>
      <c r="D258" s="936">
        <v>0</v>
      </c>
      <c r="E258" s="397">
        <v>11</v>
      </c>
      <c r="F258" s="936">
        <v>185</v>
      </c>
      <c r="G258" s="397">
        <v>392</v>
      </c>
      <c r="H258" s="937">
        <v>17656</v>
      </c>
      <c r="I258" s="935">
        <v>412</v>
      </c>
      <c r="J258" s="936">
        <v>29098</v>
      </c>
      <c r="K258" s="938">
        <v>227</v>
      </c>
      <c r="L258" s="939">
        <v>61839</v>
      </c>
      <c r="M258" s="940">
        <v>1042</v>
      </c>
      <c r="N258" s="1105">
        <v>108778</v>
      </c>
      <c r="O258" s="909"/>
    </row>
    <row r="259" spans="2:15" ht="12.75">
      <c r="B259" s="901" t="s">
        <v>67</v>
      </c>
      <c r="C259" s="935">
        <v>0</v>
      </c>
      <c r="D259" s="936">
        <v>0</v>
      </c>
      <c r="E259" s="397">
        <v>57</v>
      </c>
      <c r="F259" s="936">
        <v>1140</v>
      </c>
      <c r="G259" s="397">
        <v>160</v>
      </c>
      <c r="H259" s="937">
        <v>6010</v>
      </c>
      <c r="I259" s="935">
        <v>13</v>
      </c>
      <c r="J259" s="936">
        <v>940</v>
      </c>
      <c r="K259" s="938">
        <v>0</v>
      </c>
      <c r="L259" s="939">
        <v>0</v>
      </c>
      <c r="M259" s="940">
        <v>230</v>
      </c>
      <c r="N259" s="1105">
        <v>8090</v>
      </c>
      <c r="O259" s="909"/>
    </row>
    <row r="260" spans="2:15" ht="12.75">
      <c r="B260" s="901" t="s">
        <v>68</v>
      </c>
      <c r="C260" s="935">
        <v>0</v>
      </c>
      <c r="D260" s="936">
        <v>0</v>
      </c>
      <c r="E260" s="397">
        <v>0</v>
      </c>
      <c r="F260" s="936">
        <v>0</v>
      </c>
      <c r="G260" s="397">
        <v>0</v>
      </c>
      <c r="H260" s="937">
        <v>0</v>
      </c>
      <c r="I260" s="935">
        <v>0</v>
      </c>
      <c r="J260" s="936">
        <v>0</v>
      </c>
      <c r="K260" s="938">
        <v>0</v>
      </c>
      <c r="L260" s="939">
        <v>0</v>
      </c>
      <c r="M260" s="940">
        <v>0</v>
      </c>
      <c r="N260" s="1105">
        <v>0</v>
      </c>
      <c r="O260" s="909"/>
    </row>
    <row r="261" spans="2:15" ht="13.5" thickBot="1">
      <c r="B261" s="910" t="s">
        <v>69</v>
      </c>
      <c r="C261" s="935">
        <v>0</v>
      </c>
      <c r="D261" s="936">
        <v>0</v>
      </c>
      <c r="E261" s="397">
        <v>0</v>
      </c>
      <c r="F261" s="936">
        <v>0</v>
      </c>
      <c r="G261" s="397">
        <v>0</v>
      </c>
      <c r="H261" s="937">
        <v>0</v>
      </c>
      <c r="I261" s="941">
        <v>0</v>
      </c>
      <c r="J261" s="936">
        <v>0</v>
      </c>
      <c r="K261" s="938">
        <v>0</v>
      </c>
      <c r="L261" s="939">
        <v>0</v>
      </c>
      <c r="M261" s="942">
        <v>0</v>
      </c>
      <c r="N261" s="1106">
        <v>0</v>
      </c>
      <c r="O261" s="943"/>
    </row>
    <row r="262" spans="2:19" ht="13.5" thickBot="1">
      <c r="B262" s="913" t="s">
        <v>62</v>
      </c>
      <c r="C262" s="944">
        <v>2</v>
      </c>
      <c r="D262" s="944">
        <v>10</v>
      </c>
      <c r="E262" s="944">
        <v>515</v>
      </c>
      <c r="F262" s="944">
        <v>8961.3</v>
      </c>
      <c r="G262" s="944">
        <v>3788</v>
      </c>
      <c r="H262" s="944">
        <v>165448.19999999998</v>
      </c>
      <c r="I262" s="944">
        <v>3498</v>
      </c>
      <c r="J262" s="944">
        <v>300798.8</v>
      </c>
      <c r="K262" s="944">
        <v>5880</v>
      </c>
      <c r="L262" s="945">
        <v>1930638.4</v>
      </c>
      <c r="M262" s="946">
        <v>13683</v>
      </c>
      <c r="N262" s="1104">
        <v>2405856.6999999997</v>
      </c>
      <c r="O262" s="947"/>
      <c r="P262" s="921"/>
      <c r="Q262" s="921"/>
      <c r="R262" s="921"/>
      <c r="S262" s="922"/>
    </row>
    <row r="263" spans="2:14" ht="14.25" thickTop="1">
      <c r="B263" s="450" t="s">
        <v>202</v>
      </c>
      <c r="C263" s="790"/>
      <c r="D263" s="790"/>
      <c r="E263" s="790"/>
      <c r="F263" s="790"/>
      <c r="G263" s="790"/>
      <c r="H263" s="947"/>
      <c r="I263" s="947"/>
      <c r="J263" s="947"/>
      <c r="K263" s="947"/>
      <c r="L263" s="947"/>
      <c r="M263" s="921"/>
      <c r="N263" s="921"/>
    </row>
    <row r="264" ht="12.75">
      <c r="H264" s="966"/>
    </row>
    <row r="268" ht="22.5">
      <c r="B268" s="517" t="s">
        <v>216</v>
      </c>
    </row>
    <row r="269" ht="12.75">
      <c r="H269" s="1487" t="s">
        <v>70</v>
      </c>
    </row>
    <row r="270" ht="13.5" thickBot="1"/>
    <row r="271" spans="2:14" ht="20.25">
      <c r="B271" s="1379" t="s">
        <v>4</v>
      </c>
      <c r="C271" s="1442" t="s">
        <v>122</v>
      </c>
      <c r="D271" s="1443"/>
      <c r="E271" s="1442" t="s">
        <v>89</v>
      </c>
      <c r="F271" s="1443"/>
      <c r="G271" s="1442" t="s">
        <v>90</v>
      </c>
      <c r="H271" s="1443"/>
      <c r="I271" s="1442" t="s">
        <v>91</v>
      </c>
      <c r="J271" s="1443"/>
      <c r="K271" s="1442" t="s">
        <v>123</v>
      </c>
      <c r="L271" s="1443"/>
      <c r="M271" s="1442" t="s">
        <v>62</v>
      </c>
      <c r="N271" s="1443"/>
    </row>
    <row r="272" spans="2:14" ht="20.25">
      <c r="B272" s="1380"/>
      <c r="C272" s="1381" t="s">
        <v>13</v>
      </c>
      <c r="D272" s="1382" t="s">
        <v>75</v>
      </c>
      <c r="E272" s="1381" t="s">
        <v>13</v>
      </c>
      <c r="F272" s="1382" t="s">
        <v>75</v>
      </c>
      <c r="G272" s="1381" t="s">
        <v>13</v>
      </c>
      <c r="H272" s="1382" t="s">
        <v>75</v>
      </c>
      <c r="I272" s="1381" t="s">
        <v>13</v>
      </c>
      <c r="J272" s="1382" t="s">
        <v>75</v>
      </c>
      <c r="K272" s="1381" t="s">
        <v>13</v>
      </c>
      <c r="L272" s="1382" t="s">
        <v>75</v>
      </c>
      <c r="M272" s="1381" t="s">
        <v>13</v>
      </c>
      <c r="N272" s="1382" t="s">
        <v>75</v>
      </c>
    </row>
    <row r="273" spans="2:14" ht="20.25">
      <c r="B273" s="1383" t="s">
        <v>16</v>
      </c>
      <c r="C273" s="1384">
        <v>0</v>
      </c>
      <c r="D273" s="1385">
        <v>0</v>
      </c>
      <c r="E273" s="1386">
        <v>0</v>
      </c>
      <c r="F273" s="1385">
        <v>0</v>
      </c>
      <c r="G273" s="1386">
        <v>0</v>
      </c>
      <c r="H273" s="1385">
        <v>0</v>
      </c>
      <c r="I273" s="1386">
        <v>0</v>
      </c>
      <c r="J273" s="1385">
        <v>0</v>
      </c>
      <c r="K273" s="1386">
        <v>100</v>
      </c>
      <c r="L273" s="1385">
        <v>60744</v>
      </c>
      <c r="M273" s="1387">
        <v>100</v>
      </c>
      <c r="N273" s="1388">
        <v>60744</v>
      </c>
    </row>
    <row r="274" spans="2:14" ht="20.25">
      <c r="B274" s="1383" t="s">
        <v>18</v>
      </c>
      <c r="C274" s="1384">
        <v>0</v>
      </c>
      <c r="D274" s="1385">
        <v>0</v>
      </c>
      <c r="E274" s="1386">
        <v>0</v>
      </c>
      <c r="F274" s="1385">
        <v>0</v>
      </c>
      <c r="G274" s="1386">
        <v>1</v>
      </c>
      <c r="H274" s="1385">
        <v>50</v>
      </c>
      <c r="I274" s="1386">
        <v>12</v>
      </c>
      <c r="J274" s="1385">
        <v>1140</v>
      </c>
      <c r="K274" s="1386">
        <v>226</v>
      </c>
      <c r="L274" s="1385">
        <v>93062</v>
      </c>
      <c r="M274" s="1387">
        <v>239</v>
      </c>
      <c r="N274" s="1388">
        <v>94252</v>
      </c>
    </row>
    <row r="275" spans="2:14" ht="20.25">
      <c r="B275" s="1383" t="s">
        <v>20</v>
      </c>
      <c r="C275" s="1384">
        <v>0</v>
      </c>
      <c r="D275" s="1385">
        <v>0</v>
      </c>
      <c r="E275" s="1386">
        <v>0</v>
      </c>
      <c r="F275" s="1385">
        <v>0</v>
      </c>
      <c r="G275" s="1386">
        <v>0</v>
      </c>
      <c r="H275" s="1385">
        <v>0</v>
      </c>
      <c r="I275" s="1386">
        <v>385</v>
      </c>
      <c r="J275" s="1385">
        <v>28861.2</v>
      </c>
      <c r="K275" s="1386">
        <v>268</v>
      </c>
      <c r="L275" s="1385">
        <v>54600.3</v>
      </c>
      <c r="M275" s="1387">
        <v>653</v>
      </c>
      <c r="N275" s="1388">
        <v>83461.5</v>
      </c>
    </row>
    <row r="276" spans="2:14" ht="20.25">
      <c r="B276" s="1383" t="s">
        <v>22</v>
      </c>
      <c r="C276" s="1384">
        <v>0</v>
      </c>
      <c r="D276" s="1385">
        <v>0</v>
      </c>
      <c r="E276" s="1386">
        <v>0</v>
      </c>
      <c r="F276" s="1385">
        <v>0</v>
      </c>
      <c r="G276" s="1386">
        <v>27</v>
      </c>
      <c r="H276" s="1385">
        <v>1340</v>
      </c>
      <c r="I276" s="1386">
        <v>11</v>
      </c>
      <c r="J276" s="1385">
        <v>1085</v>
      </c>
      <c r="K276" s="1386">
        <v>36</v>
      </c>
      <c r="L276" s="1385">
        <v>19470</v>
      </c>
      <c r="M276" s="1387">
        <v>74</v>
      </c>
      <c r="N276" s="1388">
        <v>21895</v>
      </c>
    </row>
    <row r="277" spans="2:14" ht="20.25">
      <c r="B277" s="1383" t="s">
        <v>24</v>
      </c>
      <c r="C277" s="1384">
        <v>0</v>
      </c>
      <c r="D277" s="1385">
        <v>0</v>
      </c>
      <c r="E277" s="1386">
        <v>1</v>
      </c>
      <c r="F277" s="1385">
        <v>20</v>
      </c>
      <c r="G277" s="1386">
        <v>66</v>
      </c>
      <c r="H277" s="1385">
        <v>3210</v>
      </c>
      <c r="I277" s="1386">
        <v>420</v>
      </c>
      <c r="J277" s="1385">
        <v>38600</v>
      </c>
      <c r="K277" s="1386">
        <v>323</v>
      </c>
      <c r="L277" s="1385">
        <v>97345</v>
      </c>
      <c r="M277" s="1387">
        <v>810</v>
      </c>
      <c r="N277" s="1388">
        <v>139175</v>
      </c>
    </row>
    <row r="278" spans="2:14" ht="20.25">
      <c r="B278" s="1383" t="s">
        <v>26</v>
      </c>
      <c r="C278" s="1384">
        <v>0</v>
      </c>
      <c r="D278" s="1385">
        <v>0</v>
      </c>
      <c r="E278" s="1386">
        <v>5</v>
      </c>
      <c r="F278" s="1385">
        <v>95</v>
      </c>
      <c r="G278" s="1386">
        <v>56</v>
      </c>
      <c r="H278" s="1385">
        <v>1885</v>
      </c>
      <c r="I278" s="1386">
        <v>68</v>
      </c>
      <c r="J278" s="1385">
        <v>6510</v>
      </c>
      <c r="K278" s="1386">
        <v>360</v>
      </c>
      <c r="L278" s="1385">
        <v>120618</v>
      </c>
      <c r="M278" s="1387">
        <v>489</v>
      </c>
      <c r="N278" s="1388">
        <v>129108</v>
      </c>
    </row>
    <row r="279" spans="2:14" ht="20.25">
      <c r="B279" s="1383" t="s">
        <v>27</v>
      </c>
      <c r="C279" s="1384">
        <v>0</v>
      </c>
      <c r="D279" s="1385">
        <v>0</v>
      </c>
      <c r="E279" s="1386">
        <v>0</v>
      </c>
      <c r="F279" s="1385">
        <v>0</v>
      </c>
      <c r="G279" s="1386">
        <v>0</v>
      </c>
      <c r="H279" s="1385">
        <v>0</v>
      </c>
      <c r="I279" s="1386">
        <v>0</v>
      </c>
      <c r="J279" s="1385">
        <v>0</v>
      </c>
      <c r="K279" s="1386">
        <v>3</v>
      </c>
      <c r="L279" s="1385">
        <v>3000</v>
      </c>
      <c r="M279" s="1387">
        <v>3</v>
      </c>
      <c r="N279" s="1388">
        <v>3000</v>
      </c>
    </row>
    <row r="280" spans="2:14" ht="20.25">
      <c r="B280" s="1383" t="s">
        <v>29</v>
      </c>
      <c r="C280" s="1384">
        <v>0</v>
      </c>
      <c r="D280" s="1385">
        <v>0</v>
      </c>
      <c r="E280" s="1386">
        <v>0</v>
      </c>
      <c r="F280" s="1385">
        <v>0</v>
      </c>
      <c r="G280" s="1386">
        <v>2</v>
      </c>
      <c r="H280" s="1385">
        <v>90</v>
      </c>
      <c r="I280" s="1386">
        <v>2</v>
      </c>
      <c r="J280" s="1385">
        <v>170</v>
      </c>
      <c r="K280" s="1386">
        <v>32</v>
      </c>
      <c r="L280" s="1385">
        <v>16810</v>
      </c>
      <c r="M280" s="1387">
        <v>36</v>
      </c>
      <c r="N280" s="1388">
        <v>17070</v>
      </c>
    </row>
    <row r="281" spans="2:14" ht="20.25">
      <c r="B281" s="1383" t="s">
        <v>30</v>
      </c>
      <c r="C281" s="1384">
        <v>0</v>
      </c>
      <c r="D281" s="1385">
        <v>0</v>
      </c>
      <c r="E281" s="1386">
        <v>0</v>
      </c>
      <c r="F281" s="1385">
        <v>0</v>
      </c>
      <c r="G281" s="1386">
        <v>1</v>
      </c>
      <c r="H281" s="1385">
        <v>50</v>
      </c>
      <c r="I281" s="1386">
        <v>8</v>
      </c>
      <c r="J281" s="1385">
        <v>800</v>
      </c>
      <c r="K281" s="1386">
        <v>45</v>
      </c>
      <c r="L281" s="1385">
        <v>9300</v>
      </c>
      <c r="M281" s="1387">
        <v>54</v>
      </c>
      <c r="N281" s="1388">
        <v>10150</v>
      </c>
    </row>
    <row r="282" spans="2:14" ht="20.25">
      <c r="B282" s="1383" t="s">
        <v>32</v>
      </c>
      <c r="C282" s="1384">
        <v>0</v>
      </c>
      <c r="D282" s="1385">
        <v>0</v>
      </c>
      <c r="E282" s="1386">
        <v>0</v>
      </c>
      <c r="F282" s="1385">
        <v>0</v>
      </c>
      <c r="G282" s="1386">
        <v>0</v>
      </c>
      <c r="H282" s="1385">
        <v>0</v>
      </c>
      <c r="I282" s="1386">
        <v>4</v>
      </c>
      <c r="J282" s="1385">
        <v>400</v>
      </c>
      <c r="K282" s="1386">
        <v>70</v>
      </c>
      <c r="L282" s="1385">
        <v>39050</v>
      </c>
      <c r="M282" s="1387">
        <v>74</v>
      </c>
      <c r="N282" s="1388">
        <v>39450</v>
      </c>
    </row>
    <row r="283" spans="2:14" ht="20.25">
      <c r="B283" s="1383" t="s">
        <v>33</v>
      </c>
      <c r="C283" s="1384">
        <v>0</v>
      </c>
      <c r="D283" s="1385">
        <v>0</v>
      </c>
      <c r="E283" s="1386">
        <v>0</v>
      </c>
      <c r="F283" s="1385">
        <v>0</v>
      </c>
      <c r="G283" s="1386">
        <v>7</v>
      </c>
      <c r="H283" s="1385">
        <v>320</v>
      </c>
      <c r="I283" s="1386">
        <v>17</v>
      </c>
      <c r="J283" s="1385">
        <v>1570</v>
      </c>
      <c r="K283" s="1386">
        <v>25</v>
      </c>
      <c r="L283" s="1385">
        <v>7910</v>
      </c>
      <c r="M283" s="1387">
        <v>49</v>
      </c>
      <c r="N283" s="1388">
        <v>9800</v>
      </c>
    </row>
    <row r="284" spans="2:14" ht="20.25">
      <c r="B284" s="1383" t="s">
        <v>35</v>
      </c>
      <c r="C284" s="1384">
        <v>0</v>
      </c>
      <c r="D284" s="1385">
        <v>0</v>
      </c>
      <c r="E284" s="1386">
        <v>0</v>
      </c>
      <c r="F284" s="1385">
        <v>0</v>
      </c>
      <c r="G284" s="1386">
        <v>2</v>
      </c>
      <c r="H284" s="1385">
        <v>80</v>
      </c>
      <c r="I284" s="1386">
        <v>5</v>
      </c>
      <c r="J284" s="1385">
        <v>480</v>
      </c>
      <c r="K284" s="1386">
        <v>51</v>
      </c>
      <c r="L284" s="1385">
        <v>30180</v>
      </c>
      <c r="M284" s="1387">
        <v>58</v>
      </c>
      <c r="N284" s="1388">
        <v>30740</v>
      </c>
    </row>
    <row r="285" spans="2:14" ht="20.25">
      <c r="B285" s="1383" t="s">
        <v>36</v>
      </c>
      <c r="C285" s="1384">
        <v>0</v>
      </c>
      <c r="D285" s="1385">
        <v>0</v>
      </c>
      <c r="E285" s="1386">
        <v>0</v>
      </c>
      <c r="F285" s="1385">
        <v>0</v>
      </c>
      <c r="G285" s="1386">
        <v>706</v>
      </c>
      <c r="H285" s="1385">
        <v>33990</v>
      </c>
      <c r="I285" s="1386">
        <v>220</v>
      </c>
      <c r="J285" s="1385">
        <v>21380</v>
      </c>
      <c r="K285" s="1386">
        <v>140</v>
      </c>
      <c r="L285" s="1385">
        <v>32640</v>
      </c>
      <c r="M285" s="1387">
        <v>1066</v>
      </c>
      <c r="N285" s="1388">
        <v>88010</v>
      </c>
    </row>
    <row r="286" spans="2:14" ht="20.25">
      <c r="B286" s="1383" t="s">
        <v>37</v>
      </c>
      <c r="C286" s="1384">
        <v>0</v>
      </c>
      <c r="D286" s="1385">
        <v>0</v>
      </c>
      <c r="E286" s="1386">
        <v>6</v>
      </c>
      <c r="F286" s="1385">
        <v>120</v>
      </c>
      <c r="G286" s="1386">
        <v>13</v>
      </c>
      <c r="H286" s="1385">
        <v>506</v>
      </c>
      <c r="I286" s="1386">
        <v>6</v>
      </c>
      <c r="J286" s="1385">
        <v>500</v>
      </c>
      <c r="K286" s="1386">
        <v>92</v>
      </c>
      <c r="L286" s="1385">
        <v>32520</v>
      </c>
      <c r="M286" s="1387">
        <v>117</v>
      </c>
      <c r="N286" s="1388">
        <v>33646</v>
      </c>
    </row>
    <row r="287" spans="2:14" ht="20.25">
      <c r="B287" s="1383" t="s">
        <v>38</v>
      </c>
      <c r="C287" s="1384">
        <v>0</v>
      </c>
      <c r="D287" s="1385">
        <v>0</v>
      </c>
      <c r="E287" s="1386">
        <v>0</v>
      </c>
      <c r="F287" s="1385">
        <v>0</v>
      </c>
      <c r="G287" s="1386">
        <v>3</v>
      </c>
      <c r="H287" s="1385">
        <v>150</v>
      </c>
      <c r="I287" s="1386">
        <v>13</v>
      </c>
      <c r="J287" s="1385">
        <v>1280</v>
      </c>
      <c r="K287" s="1386">
        <v>52</v>
      </c>
      <c r="L287" s="1385">
        <v>32910</v>
      </c>
      <c r="M287" s="1387">
        <v>68</v>
      </c>
      <c r="N287" s="1388">
        <v>34340</v>
      </c>
    </row>
    <row r="288" spans="2:14" ht="20.25">
      <c r="B288" s="1383" t="s">
        <v>40</v>
      </c>
      <c r="C288" s="1384">
        <v>0</v>
      </c>
      <c r="D288" s="1385">
        <v>0</v>
      </c>
      <c r="E288" s="1386">
        <v>0</v>
      </c>
      <c r="F288" s="1385">
        <v>0</v>
      </c>
      <c r="G288" s="1386">
        <v>0</v>
      </c>
      <c r="H288" s="1385">
        <v>0</v>
      </c>
      <c r="I288" s="1386">
        <v>6</v>
      </c>
      <c r="J288" s="1385">
        <v>600</v>
      </c>
      <c r="K288" s="1386">
        <v>50</v>
      </c>
      <c r="L288" s="1385">
        <v>11540</v>
      </c>
      <c r="M288" s="1387">
        <v>56</v>
      </c>
      <c r="N288" s="1388">
        <v>12140</v>
      </c>
    </row>
    <row r="289" spans="2:14" ht="20.25">
      <c r="B289" s="1383" t="s">
        <v>42</v>
      </c>
      <c r="C289" s="1384">
        <v>0</v>
      </c>
      <c r="D289" s="1385">
        <v>0</v>
      </c>
      <c r="E289" s="1386">
        <v>0</v>
      </c>
      <c r="F289" s="1385">
        <v>0</v>
      </c>
      <c r="G289" s="1386">
        <v>0</v>
      </c>
      <c r="H289" s="1385">
        <v>0</v>
      </c>
      <c r="I289" s="1386">
        <v>80</v>
      </c>
      <c r="J289" s="1385">
        <v>8430</v>
      </c>
      <c r="K289" s="1386">
        <v>411</v>
      </c>
      <c r="L289" s="1385">
        <v>148740</v>
      </c>
      <c r="M289" s="1387">
        <v>491</v>
      </c>
      <c r="N289" s="1388">
        <v>157170</v>
      </c>
    </row>
    <row r="290" spans="2:14" ht="20.25">
      <c r="B290" s="1383" t="s">
        <v>43</v>
      </c>
      <c r="C290" s="1384">
        <v>0</v>
      </c>
      <c r="D290" s="1385">
        <v>0</v>
      </c>
      <c r="E290" s="1386">
        <v>2053</v>
      </c>
      <c r="F290" s="1385">
        <v>31130</v>
      </c>
      <c r="G290" s="1386">
        <v>1005</v>
      </c>
      <c r="H290" s="1385">
        <v>46610</v>
      </c>
      <c r="I290" s="1386">
        <v>584</v>
      </c>
      <c r="J290" s="1385">
        <v>52430</v>
      </c>
      <c r="K290" s="1386">
        <v>555</v>
      </c>
      <c r="L290" s="1385">
        <v>109716</v>
      </c>
      <c r="M290" s="1387">
        <v>4197</v>
      </c>
      <c r="N290" s="1388">
        <v>239886</v>
      </c>
    </row>
    <row r="291" spans="2:14" ht="20.25">
      <c r="B291" s="1383" t="s">
        <v>44</v>
      </c>
      <c r="C291" s="1384">
        <v>0</v>
      </c>
      <c r="D291" s="1385">
        <v>0</v>
      </c>
      <c r="E291" s="1386">
        <v>0</v>
      </c>
      <c r="F291" s="1385">
        <v>0</v>
      </c>
      <c r="G291" s="1386">
        <v>0</v>
      </c>
      <c r="H291" s="1385">
        <v>0</v>
      </c>
      <c r="I291" s="1386">
        <v>1</v>
      </c>
      <c r="J291" s="1385">
        <v>100</v>
      </c>
      <c r="K291" s="1386">
        <v>14</v>
      </c>
      <c r="L291" s="1385">
        <v>9142.15</v>
      </c>
      <c r="M291" s="1387">
        <v>15</v>
      </c>
      <c r="N291" s="1388">
        <v>9242.15</v>
      </c>
    </row>
    <row r="292" spans="2:14" ht="20.25">
      <c r="B292" s="1383" t="s">
        <v>46</v>
      </c>
      <c r="C292" s="1384">
        <v>0</v>
      </c>
      <c r="D292" s="1385">
        <v>0</v>
      </c>
      <c r="E292" s="1386">
        <v>0</v>
      </c>
      <c r="F292" s="1385">
        <v>0</v>
      </c>
      <c r="G292" s="1386">
        <v>0</v>
      </c>
      <c r="H292" s="1385">
        <v>0</v>
      </c>
      <c r="I292" s="1386">
        <v>1</v>
      </c>
      <c r="J292" s="1385">
        <v>100</v>
      </c>
      <c r="K292" s="1386">
        <v>108</v>
      </c>
      <c r="L292" s="1385">
        <v>38140</v>
      </c>
      <c r="M292" s="1387">
        <v>109</v>
      </c>
      <c r="N292" s="1388">
        <v>38240</v>
      </c>
    </row>
    <row r="293" spans="2:14" ht="20.25">
      <c r="B293" s="1383" t="s">
        <v>48</v>
      </c>
      <c r="C293" s="1384">
        <v>0</v>
      </c>
      <c r="D293" s="1385">
        <v>0</v>
      </c>
      <c r="E293" s="1386">
        <v>7</v>
      </c>
      <c r="F293" s="1385">
        <v>150</v>
      </c>
      <c r="G293" s="1386">
        <v>66</v>
      </c>
      <c r="H293" s="1385">
        <v>3145</v>
      </c>
      <c r="I293" s="1386">
        <v>308</v>
      </c>
      <c r="J293" s="1385">
        <v>28477</v>
      </c>
      <c r="K293" s="1386">
        <v>941</v>
      </c>
      <c r="L293" s="1385">
        <v>258474</v>
      </c>
      <c r="M293" s="1387">
        <v>1322</v>
      </c>
      <c r="N293" s="1388">
        <v>290246</v>
      </c>
    </row>
    <row r="294" spans="2:14" ht="20.25">
      <c r="B294" s="1383" t="s">
        <v>50</v>
      </c>
      <c r="C294" s="1384">
        <v>0</v>
      </c>
      <c r="D294" s="1385">
        <v>0</v>
      </c>
      <c r="E294" s="1386">
        <v>0</v>
      </c>
      <c r="F294" s="1385">
        <v>0</v>
      </c>
      <c r="G294" s="1386">
        <v>0</v>
      </c>
      <c r="H294" s="1385">
        <v>0</v>
      </c>
      <c r="I294" s="1386">
        <v>0</v>
      </c>
      <c r="J294" s="1385">
        <v>0</v>
      </c>
      <c r="K294" s="1386">
        <v>0</v>
      </c>
      <c r="L294" s="1385">
        <v>0</v>
      </c>
      <c r="M294" s="1387">
        <v>0</v>
      </c>
      <c r="N294" s="1388">
        <v>0</v>
      </c>
    </row>
    <row r="295" spans="2:14" ht="20.25">
      <c r="B295" s="1383" t="s">
        <v>51</v>
      </c>
      <c r="C295" s="1384">
        <v>0</v>
      </c>
      <c r="D295" s="1385">
        <v>0</v>
      </c>
      <c r="E295" s="1386">
        <v>0</v>
      </c>
      <c r="F295" s="1385">
        <v>0</v>
      </c>
      <c r="G295" s="1386">
        <v>2</v>
      </c>
      <c r="H295" s="1385">
        <v>100</v>
      </c>
      <c r="I295" s="1386">
        <v>33</v>
      </c>
      <c r="J295" s="1385">
        <v>3270</v>
      </c>
      <c r="K295" s="1386">
        <v>328</v>
      </c>
      <c r="L295" s="1385">
        <v>119900</v>
      </c>
      <c r="M295" s="1387">
        <v>363</v>
      </c>
      <c r="N295" s="1388">
        <v>123270</v>
      </c>
    </row>
    <row r="296" spans="2:14" ht="20.25">
      <c r="B296" s="1383" t="s">
        <v>53</v>
      </c>
      <c r="C296" s="1384">
        <v>0</v>
      </c>
      <c r="D296" s="1385">
        <v>0</v>
      </c>
      <c r="E296" s="1386">
        <v>0</v>
      </c>
      <c r="F296" s="1385">
        <v>0</v>
      </c>
      <c r="G296" s="1386">
        <v>0</v>
      </c>
      <c r="H296" s="1385">
        <v>0</v>
      </c>
      <c r="I296" s="1386">
        <v>29</v>
      </c>
      <c r="J296" s="1385">
        <v>2760</v>
      </c>
      <c r="K296" s="1386">
        <v>189</v>
      </c>
      <c r="L296" s="1385">
        <v>70510</v>
      </c>
      <c r="M296" s="1387">
        <v>218</v>
      </c>
      <c r="N296" s="1388">
        <v>73270</v>
      </c>
    </row>
    <row r="297" spans="2:14" ht="20.25">
      <c r="B297" s="1383" t="s">
        <v>55</v>
      </c>
      <c r="C297" s="1384">
        <v>0</v>
      </c>
      <c r="D297" s="1385">
        <v>0</v>
      </c>
      <c r="E297" s="1386">
        <v>0</v>
      </c>
      <c r="F297" s="1385">
        <v>0</v>
      </c>
      <c r="G297" s="1386">
        <v>0</v>
      </c>
      <c r="H297" s="1385">
        <v>0</v>
      </c>
      <c r="I297" s="1386">
        <v>18</v>
      </c>
      <c r="J297" s="1385">
        <v>1480</v>
      </c>
      <c r="K297" s="1386">
        <v>359</v>
      </c>
      <c r="L297" s="1385">
        <v>175379</v>
      </c>
      <c r="M297" s="1387">
        <v>377</v>
      </c>
      <c r="N297" s="1388">
        <v>176859</v>
      </c>
    </row>
    <row r="298" spans="2:14" ht="20.25">
      <c r="B298" s="1383" t="s">
        <v>57</v>
      </c>
      <c r="C298" s="1384">
        <v>0</v>
      </c>
      <c r="D298" s="1385">
        <v>0</v>
      </c>
      <c r="E298" s="1386">
        <v>0</v>
      </c>
      <c r="F298" s="1385">
        <v>0</v>
      </c>
      <c r="G298" s="1386">
        <v>0</v>
      </c>
      <c r="H298" s="1385">
        <v>0</v>
      </c>
      <c r="I298" s="1386">
        <v>0</v>
      </c>
      <c r="J298" s="1385">
        <v>0</v>
      </c>
      <c r="K298" s="1386">
        <v>0</v>
      </c>
      <c r="L298" s="1385">
        <v>0</v>
      </c>
      <c r="M298" s="1387">
        <v>0</v>
      </c>
      <c r="N298" s="1388">
        <v>0</v>
      </c>
    </row>
    <row r="299" spans="2:14" ht="20.25">
      <c r="B299" s="1383" t="s">
        <v>58</v>
      </c>
      <c r="C299" s="1384">
        <v>0</v>
      </c>
      <c r="D299" s="1385">
        <v>0</v>
      </c>
      <c r="E299" s="1386">
        <v>0</v>
      </c>
      <c r="F299" s="1385">
        <v>0</v>
      </c>
      <c r="G299" s="1386">
        <v>0</v>
      </c>
      <c r="H299" s="1385">
        <v>0</v>
      </c>
      <c r="I299" s="1386">
        <v>11</v>
      </c>
      <c r="J299" s="1385">
        <v>1080</v>
      </c>
      <c r="K299" s="1386">
        <v>17</v>
      </c>
      <c r="L299" s="1385">
        <v>8000</v>
      </c>
      <c r="M299" s="1387">
        <v>28</v>
      </c>
      <c r="N299" s="1388">
        <v>9080</v>
      </c>
    </row>
    <row r="300" spans="2:14" ht="20.25">
      <c r="B300" s="1383" t="s">
        <v>59</v>
      </c>
      <c r="C300" s="1384">
        <v>0</v>
      </c>
      <c r="D300" s="1385">
        <v>0</v>
      </c>
      <c r="E300" s="1386">
        <v>0</v>
      </c>
      <c r="F300" s="1385">
        <v>0</v>
      </c>
      <c r="G300" s="1386">
        <v>38</v>
      </c>
      <c r="H300" s="1385">
        <v>1850</v>
      </c>
      <c r="I300" s="1386">
        <v>138</v>
      </c>
      <c r="J300" s="1385">
        <v>11270</v>
      </c>
      <c r="K300" s="1386">
        <v>73</v>
      </c>
      <c r="L300" s="1385">
        <v>29652</v>
      </c>
      <c r="M300" s="1387">
        <v>249</v>
      </c>
      <c r="N300" s="1388">
        <v>42772</v>
      </c>
    </row>
    <row r="301" spans="2:14" ht="20.25">
      <c r="B301" s="1383" t="s">
        <v>60</v>
      </c>
      <c r="C301" s="1384">
        <v>0</v>
      </c>
      <c r="D301" s="1385">
        <v>0</v>
      </c>
      <c r="E301" s="1386">
        <v>0</v>
      </c>
      <c r="F301" s="1385">
        <v>0</v>
      </c>
      <c r="G301" s="1386">
        <v>0</v>
      </c>
      <c r="H301" s="1385">
        <v>0</v>
      </c>
      <c r="I301" s="1386">
        <v>0</v>
      </c>
      <c r="J301" s="1385">
        <v>0</v>
      </c>
      <c r="K301" s="1386">
        <v>2</v>
      </c>
      <c r="L301" s="1385">
        <v>10500</v>
      </c>
      <c r="M301" s="1387">
        <v>2</v>
      </c>
      <c r="N301" s="1388">
        <v>10500</v>
      </c>
    </row>
    <row r="302" spans="2:14" ht="20.25">
      <c r="B302" s="1383" t="s">
        <v>61</v>
      </c>
      <c r="C302" s="1384">
        <v>0</v>
      </c>
      <c r="D302" s="1385">
        <v>0</v>
      </c>
      <c r="E302" s="1386">
        <v>0</v>
      </c>
      <c r="F302" s="1385">
        <v>0</v>
      </c>
      <c r="G302" s="1386">
        <v>0</v>
      </c>
      <c r="H302" s="1385">
        <v>0</v>
      </c>
      <c r="I302" s="1386">
        <v>13</v>
      </c>
      <c r="J302" s="1385">
        <v>1081.5</v>
      </c>
      <c r="K302" s="1386">
        <v>46</v>
      </c>
      <c r="L302" s="1385">
        <v>10698.5</v>
      </c>
      <c r="M302" s="1387">
        <v>59</v>
      </c>
      <c r="N302" s="1388">
        <v>11780</v>
      </c>
    </row>
    <row r="303" spans="2:14" ht="20.25">
      <c r="B303" s="1383" t="s">
        <v>63</v>
      </c>
      <c r="C303" s="1384">
        <v>0</v>
      </c>
      <c r="D303" s="1385">
        <v>0</v>
      </c>
      <c r="E303" s="1386">
        <v>0</v>
      </c>
      <c r="F303" s="1385">
        <v>0</v>
      </c>
      <c r="G303" s="1386">
        <v>0</v>
      </c>
      <c r="H303" s="1385">
        <v>0</v>
      </c>
      <c r="I303" s="1386">
        <v>0</v>
      </c>
      <c r="J303" s="1385">
        <v>0</v>
      </c>
      <c r="K303" s="1386">
        <v>4</v>
      </c>
      <c r="L303" s="1385">
        <v>31000</v>
      </c>
      <c r="M303" s="1387">
        <v>4</v>
      </c>
      <c r="N303" s="1388">
        <v>31000</v>
      </c>
    </row>
    <row r="304" spans="2:14" ht="20.25">
      <c r="B304" s="1383" t="s">
        <v>64</v>
      </c>
      <c r="C304" s="1384">
        <v>0</v>
      </c>
      <c r="D304" s="1385">
        <v>0</v>
      </c>
      <c r="E304" s="1386">
        <v>5</v>
      </c>
      <c r="F304" s="1385">
        <v>100</v>
      </c>
      <c r="G304" s="1386">
        <v>15</v>
      </c>
      <c r="H304" s="1385">
        <v>630</v>
      </c>
      <c r="I304" s="1386">
        <v>10</v>
      </c>
      <c r="J304" s="1385">
        <v>870</v>
      </c>
      <c r="K304" s="1386">
        <v>16</v>
      </c>
      <c r="L304" s="1385">
        <v>4230</v>
      </c>
      <c r="M304" s="1387">
        <v>46</v>
      </c>
      <c r="N304" s="1388">
        <v>5830</v>
      </c>
    </row>
    <row r="305" spans="2:14" ht="20.25">
      <c r="B305" s="1383" t="s">
        <v>65</v>
      </c>
      <c r="C305" s="1384">
        <v>0</v>
      </c>
      <c r="D305" s="1385">
        <v>0</v>
      </c>
      <c r="E305" s="1386">
        <v>0</v>
      </c>
      <c r="F305" s="1385">
        <v>0</v>
      </c>
      <c r="G305" s="1386">
        <v>0</v>
      </c>
      <c r="H305" s="1385">
        <v>0</v>
      </c>
      <c r="I305" s="1386">
        <v>0</v>
      </c>
      <c r="J305" s="1385">
        <v>0</v>
      </c>
      <c r="K305" s="1386">
        <v>143</v>
      </c>
      <c r="L305" s="1385">
        <v>112500</v>
      </c>
      <c r="M305" s="1387">
        <v>143</v>
      </c>
      <c r="N305" s="1388">
        <v>112500</v>
      </c>
    </row>
    <row r="306" spans="2:14" ht="20.25">
      <c r="B306" s="1383" t="s">
        <v>66</v>
      </c>
      <c r="C306" s="1384">
        <v>0</v>
      </c>
      <c r="D306" s="1385">
        <v>0</v>
      </c>
      <c r="E306" s="1386">
        <v>7</v>
      </c>
      <c r="F306" s="1385">
        <v>125</v>
      </c>
      <c r="G306" s="1386">
        <v>101</v>
      </c>
      <c r="H306" s="1385">
        <v>4350</v>
      </c>
      <c r="I306" s="1386">
        <v>51</v>
      </c>
      <c r="J306" s="1385">
        <v>3960</v>
      </c>
      <c r="K306" s="1386">
        <v>42</v>
      </c>
      <c r="L306" s="1385">
        <v>12190</v>
      </c>
      <c r="M306" s="1387">
        <v>201</v>
      </c>
      <c r="N306" s="1388">
        <v>20625</v>
      </c>
    </row>
    <row r="307" spans="2:14" ht="20.25">
      <c r="B307" s="1383" t="s">
        <v>67</v>
      </c>
      <c r="C307" s="1384">
        <v>0</v>
      </c>
      <c r="D307" s="1385">
        <v>0</v>
      </c>
      <c r="E307" s="1386">
        <v>0</v>
      </c>
      <c r="F307" s="1385">
        <v>0</v>
      </c>
      <c r="G307" s="1386">
        <v>0</v>
      </c>
      <c r="H307" s="1385">
        <v>0</v>
      </c>
      <c r="I307" s="1386">
        <v>0</v>
      </c>
      <c r="J307" s="1385">
        <v>0</v>
      </c>
      <c r="K307" s="1386">
        <v>149</v>
      </c>
      <c r="L307" s="1385">
        <v>29800</v>
      </c>
      <c r="M307" s="1387">
        <v>149</v>
      </c>
      <c r="N307" s="1388">
        <v>29800</v>
      </c>
    </row>
    <row r="308" spans="2:14" ht="20.25">
      <c r="B308" s="1383" t="s">
        <v>68</v>
      </c>
      <c r="C308" s="1384">
        <v>0</v>
      </c>
      <c r="D308" s="1385">
        <v>0</v>
      </c>
      <c r="E308" s="1386">
        <v>0</v>
      </c>
      <c r="F308" s="1385">
        <v>0</v>
      </c>
      <c r="G308" s="1386">
        <v>0</v>
      </c>
      <c r="H308" s="1385">
        <v>0</v>
      </c>
      <c r="I308" s="1386">
        <v>0</v>
      </c>
      <c r="J308" s="1385">
        <v>0</v>
      </c>
      <c r="K308" s="1386">
        <v>0</v>
      </c>
      <c r="L308" s="1385">
        <v>0</v>
      </c>
      <c r="M308" s="1387">
        <v>0</v>
      </c>
      <c r="N308" s="1388">
        <v>0</v>
      </c>
    </row>
    <row r="309" spans="2:14" ht="21" thickBot="1">
      <c r="B309" s="1389" t="s">
        <v>69</v>
      </c>
      <c r="C309" s="1384">
        <v>0</v>
      </c>
      <c r="D309" s="1385">
        <v>0</v>
      </c>
      <c r="E309" s="1386">
        <v>51</v>
      </c>
      <c r="F309" s="1385">
        <v>976</v>
      </c>
      <c r="G309" s="1386">
        <v>153</v>
      </c>
      <c r="H309" s="1385">
        <v>5020</v>
      </c>
      <c r="I309" s="1386">
        <v>24</v>
      </c>
      <c r="J309" s="1385">
        <v>1580</v>
      </c>
      <c r="K309" s="1386">
        <v>20</v>
      </c>
      <c r="L309" s="1385">
        <v>11570</v>
      </c>
      <c r="M309" s="1387">
        <v>248</v>
      </c>
      <c r="N309" s="1388">
        <v>19146</v>
      </c>
    </row>
    <row r="310" spans="2:14" ht="21" thickBot="1">
      <c r="B310" s="1390" t="s">
        <v>62</v>
      </c>
      <c r="C310" s="1391">
        <v>0</v>
      </c>
      <c r="D310" s="1391">
        <v>0</v>
      </c>
      <c r="E310" s="1391">
        <v>2135</v>
      </c>
      <c r="F310" s="1391">
        <v>32716</v>
      </c>
      <c r="G310" s="1391">
        <v>2264</v>
      </c>
      <c r="H310" s="1391">
        <v>103376</v>
      </c>
      <c r="I310" s="1391">
        <v>2478</v>
      </c>
      <c r="J310" s="1391">
        <v>220264.7</v>
      </c>
      <c r="K310" s="1391">
        <v>5290</v>
      </c>
      <c r="L310" s="1391">
        <v>1851840.9500000002</v>
      </c>
      <c r="M310" s="1387">
        <v>12167</v>
      </c>
      <c r="N310" s="1388">
        <v>2208197.65</v>
      </c>
    </row>
    <row r="311" spans="2:7" ht="13.5">
      <c r="B311" s="450" t="s">
        <v>202</v>
      </c>
      <c r="C311" s="790"/>
      <c r="D311" s="790"/>
      <c r="E311" s="790"/>
      <c r="F311" s="790"/>
      <c r="G311" s="790"/>
    </row>
    <row r="319" ht="22.5">
      <c r="B319" s="517" t="s">
        <v>189</v>
      </c>
    </row>
    <row r="320" spans="8:10" ht="12.75">
      <c r="H320" s="1487" t="s">
        <v>70</v>
      </c>
      <c r="J320" s="793"/>
    </row>
    <row r="321" ht="13.5" thickBot="1"/>
    <row r="322" spans="2:10" ht="18.75">
      <c r="B322" s="1069" t="s">
        <v>4</v>
      </c>
      <c r="C322" s="1453" t="s">
        <v>161</v>
      </c>
      <c r="D322" s="1454"/>
      <c r="E322" s="1455" t="s">
        <v>162</v>
      </c>
      <c r="F322" s="1456"/>
      <c r="G322" s="1455" t="s">
        <v>163</v>
      </c>
      <c r="H322" s="1456"/>
      <c r="I322" s="1457" t="s">
        <v>62</v>
      </c>
      <c r="J322" s="1458"/>
    </row>
    <row r="323" spans="2:10" ht="18.75">
      <c r="B323" s="1070"/>
      <c r="C323" s="1071" t="s">
        <v>13</v>
      </c>
      <c r="D323" s="1072" t="s">
        <v>75</v>
      </c>
      <c r="E323" s="1071" t="s">
        <v>13</v>
      </c>
      <c r="F323" s="1072" t="s">
        <v>75</v>
      </c>
      <c r="G323" s="1071" t="s">
        <v>13</v>
      </c>
      <c r="H323" s="1072" t="s">
        <v>75</v>
      </c>
      <c r="I323" s="1071" t="s">
        <v>13</v>
      </c>
      <c r="J323" s="1072" t="s">
        <v>75</v>
      </c>
    </row>
    <row r="324" spans="2:10" ht="18.75">
      <c r="B324" s="1073" t="s">
        <v>16</v>
      </c>
      <c r="C324" s="1074">
        <v>68</v>
      </c>
      <c r="D324" s="1075">
        <v>37944</v>
      </c>
      <c r="E324" s="1074">
        <v>16</v>
      </c>
      <c r="F324" s="1075">
        <v>11600</v>
      </c>
      <c r="G324" s="1074">
        <v>16</v>
      </c>
      <c r="H324" s="1075">
        <v>11200</v>
      </c>
      <c r="I324" s="1076">
        <v>100</v>
      </c>
      <c r="J324" s="1077">
        <v>60744</v>
      </c>
    </row>
    <row r="325" spans="2:10" ht="18.75">
      <c r="B325" s="1073" t="s">
        <v>18</v>
      </c>
      <c r="C325" s="1074">
        <v>135</v>
      </c>
      <c r="D325" s="1075">
        <v>55492</v>
      </c>
      <c r="E325" s="1074">
        <v>104</v>
      </c>
      <c r="F325" s="1075">
        <v>38760</v>
      </c>
      <c r="G325" s="1074">
        <v>0</v>
      </c>
      <c r="H325" s="1075">
        <v>0</v>
      </c>
      <c r="I325" s="1076">
        <v>239</v>
      </c>
      <c r="J325" s="1077">
        <v>94252</v>
      </c>
    </row>
    <row r="326" spans="2:10" ht="18.75">
      <c r="B326" s="1073" t="s">
        <v>20</v>
      </c>
      <c r="C326" s="1074">
        <v>473</v>
      </c>
      <c r="D326" s="1075">
        <v>65594.4</v>
      </c>
      <c r="E326" s="1074">
        <v>180</v>
      </c>
      <c r="F326" s="1075">
        <v>17867.1</v>
      </c>
      <c r="G326" s="1074">
        <v>0</v>
      </c>
      <c r="H326" s="1075">
        <v>0</v>
      </c>
      <c r="I326" s="1076">
        <v>653</v>
      </c>
      <c r="J326" s="1077">
        <v>83461.5</v>
      </c>
    </row>
    <row r="327" spans="2:10" ht="18.75">
      <c r="B327" s="1073" t="s">
        <v>22</v>
      </c>
      <c r="C327" s="1074">
        <v>48</v>
      </c>
      <c r="D327" s="1075">
        <v>15295</v>
      </c>
      <c r="E327" s="1074">
        <v>26</v>
      </c>
      <c r="F327" s="1075">
        <v>6600</v>
      </c>
      <c r="G327" s="1074">
        <v>0</v>
      </c>
      <c r="H327" s="1075">
        <v>0</v>
      </c>
      <c r="I327" s="1076">
        <v>74</v>
      </c>
      <c r="J327" s="1077">
        <v>21895</v>
      </c>
    </row>
    <row r="328" spans="2:10" ht="18.75">
      <c r="B328" s="1073" t="s">
        <v>24</v>
      </c>
      <c r="C328" s="1074">
        <v>540</v>
      </c>
      <c r="D328" s="1075">
        <v>89620</v>
      </c>
      <c r="E328" s="1074">
        <v>268</v>
      </c>
      <c r="F328" s="1075">
        <v>47555</v>
      </c>
      <c r="G328" s="1074">
        <v>2</v>
      </c>
      <c r="H328" s="1075">
        <v>2000</v>
      </c>
      <c r="I328" s="1076">
        <v>810</v>
      </c>
      <c r="J328" s="1077">
        <v>139175</v>
      </c>
    </row>
    <row r="329" spans="2:10" ht="18.75">
      <c r="B329" s="1073" t="s">
        <v>26</v>
      </c>
      <c r="C329" s="1074">
        <v>431</v>
      </c>
      <c r="D329" s="1075">
        <v>115938</v>
      </c>
      <c r="E329" s="1074">
        <v>35</v>
      </c>
      <c r="F329" s="1075">
        <v>7810</v>
      </c>
      <c r="G329" s="1074">
        <v>23</v>
      </c>
      <c r="H329" s="1075">
        <v>5360</v>
      </c>
      <c r="I329" s="1076">
        <v>489</v>
      </c>
      <c r="J329" s="1077">
        <v>129108</v>
      </c>
    </row>
    <row r="330" spans="2:10" ht="18.75">
      <c r="B330" s="1073" t="s">
        <v>27</v>
      </c>
      <c r="C330" s="1074">
        <v>3</v>
      </c>
      <c r="D330" s="1075">
        <v>3000</v>
      </c>
      <c r="E330" s="1074">
        <v>0</v>
      </c>
      <c r="F330" s="1075">
        <v>0</v>
      </c>
      <c r="G330" s="1074">
        <v>0</v>
      </c>
      <c r="H330" s="1075">
        <v>0</v>
      </c>
      <c r="I330" s="1076">
        <v>3</v>
      </c>
      <c r="J330" s="1077">
        <v>3000</v>
      </c>
    </row>
    <row r="331" spans="2:10" ht="18.75">
      <c r="B331" s="1073" t="s">
        <v>29</v>
      </c>
      <c r="C331" s="1074">
        <v>33</v>
      </c>
      <c r="D331" s="1075">
        <v>16350</v>
      </c>
      <c r="E331" s="1074">
        <v>3</v>
      </c>
      <c r="F331" s="1075">
        <v>720</v>
      </c>
      <c r="G331" s="1074">
        <v>0</v>
      </c>
      <c r="H331" s="1075">
        <v>0</v>
      </c>
      <c r="I331" s="1076">
        <v>36</v>
      </c>
      <c r="J331" s="1077">
        <v>17070</v>
      </c>
    </row>
    <row r="332" spans="2:10" ht="18.75">
      <c r="B332" s="1073" t="s">
        <v>30</v>
      </c>
      <c r="C332" s="1074">
        <v>44</v>
      </c>
      <c r="D332" s="1075">
        <v>8100</v>
      </c>
      <c r="E332" s="1074">
        <v>10</v>
      </c>
      <c r="F332" s="1075">
        <v>2050</v>
      </c>
      <c r="G332" s="1074">
        <v>0</v>
      </c>
      <c r="H332" s="1075">
        <v>0</v>
      </c>
      <c r="I332" s="1076">
        <v>54</v>
      </c>
      <c r="J332" s="1077">
        <v>10150</v>
      </c>
    </row>
    <row r="333" spans="2:10" ht="18.75">
      <c r="B333" s="1073" t="s">
        <v>32</v>
      </c>
      <c r="C333" s="1074">
        <v>50</v>
      </c>
      <c r="D333" s="1075">
        <v>26140</v>
      </c>
      <c r="E333" s="1074">
        <v>22</v>
      </c>
      <c r="F333" s="1075">
        <v>11310</v>
      </c>
      <c r="G333" s="1074">
        <v>2</v>
      </c>
      <c r="H333" s="1075">
        <v>2000</v>
      </c>
      <c r="I333" s="1076">
        <v>74</v>
      </c>
      <c r="J333" s="1077">
        <v>39450</v>
      </c>
    </row>
    <row r="334" spans="2:10" ht="18.75">
      <c r="B334" s="1073" t="s">
        <v>33</v>
      </c>
      <c r="C334" s="1074">
        <v>39</v>
      </c>
      <c r="D334" s="1075">
        <v>6810</v>
      </c>
      <c r="E334" s="1074">
        <v>6</v>
      </c>
      <c r="F334" s="1075">
        <v>640</v>
      </c>
      <c r="G334" s="1074">
        <v>4</v>
      </c>
      <c r="H334" s="1075">
        <v>2350</v>
      </c>
      <c r="I334" s="1076">
        <v>49</v>
      </c>
      <c r="J334" s="1077">
        <v>9800</v>
      </c>
    </row>
    <row r="335" spans="2:10" ht="18.75">
      <c r="B335" s="1073" t="s">
        <v>35</v>
      </c>
      <c r="C335" s="1074">
        <v>42</v>
      </c>
      <c r="D335" s="1075">
        <v>23860</v>
      </c>
      <c r="E335" s="1074">
        <v>16</v>
      </c>
      <c r="F335" s="1075">
        <v>6880</v>
      </c>
      <c r="G335" s="1074">
        <v>0</v>
      </c>
      <c r="H335" s="1075">
        <v>0</v>
      </c>
      <c r="I335" s="1076">
        <v>58</v>
      </c>
      <c r="J335" s="1077">
        <v>30740</v>
      </c>
    </row>
    <row r="336" spans="2:10" ht="18.75">
      <c r="B336" s="1073" t="s">
        <v>36</v>
      </c>
      <c r="C336" s="1074">
        <v>524</v>
      </c>
      <c r="D336" s="1075">
        <v>41390</v>
      </c>
      <c r="E336" s="1074">
        <v>525</v>
      </c>
      <c r="F336" s="1075">
        <v>40270</v>
      </c>
      <c r="G336" s="1074">
        <v>17</v>
      </c>
      <c r="H336" s="1075">
        <v>6350</v>
      </c>
      <c r="I336" s="1076">
        <v>1066</v>
      </c>
      <c r="J336" s="1077">
        <v>88010</v>
      </c>
    </row>
    <row r="337" spans="2:10" ht="18.75">
      <c r="B337" s="1073" t="s">
        <v>37</v>
      </c>
      <c r="C337" s="1074">
        <v>113</v>
      </c>
      <c r="D337" s="1075">
        <v>32806</v>
      </c>
      <c r="E337" s="1074">
        <v>4</v>
      </c>
      <c r="F337" s="1075">
        <v>840</v>
      </c>
      <c r="G337" s="1074">
        <v>0</v>
      </c>
      <c r="H337" s="1075">
        <v>0</v>
      </c>
      <c r="I337" s="1076">
        <v>117</v>
      </c>
      <c r="J337" s="1077">
        <v>33646</v>
      </c>
    </row>
    <row r="338" spans="2:10" ht="18.75">
      <c r="B338" s="1073" t="s">
        <v>38</v>
      </c>
      <c r="C338" s="1074">
        <v>42</v>
      </c>
      <c r="D338" s="1075">
        <v>14520</v>
      </c>
      <c r="E338" s="1074">
        <v>19</v>
      </c>
      <c r="F338" s="1075">
        <v>5760</v>
      </c>
      <c r="G338" s="1074">
        <v>7</v>
      </c>
      <c r="H338" s="1075">
        <v>14060</v>
      </c>
      <c r="I338" s="1076">
        <v>68</v>
      </c>
      <c r="J338" s="1077">
        <v>34340</v>
      </c>
    </row>
    <row r="339" spans="2:10" ht="18.75">
      <c r="B339" s="1073" t="s">
        <v>40</v>
      </c>
      <c r="C339" s="1074">
        <v>42</v>
      </c>
      <c r="D339" s="1075">
        <v>8590</v>
      </c>
      <c r="E339" s="1074">
        <v>14</v>
      </c>
      <c r="F339" s="1075">
        <v>3550</v>
      </c>
      <c r="G339" s="1074">
        <v>0</v>
      </c>
      <c r="H339" s="1075">
        <v>0</v>
      </c>
      <c r="I339" s="1076">
        <v>56</v>
      </c>
      <c r="J339" s="1077">
        <v>12140</v>
      </c>
    </row>
    <row r="340" spans="2:10" ht="18.75">
      <c r="B340" s="1073" t="s">
        <v>42</v>
      </c>
      <c r="C340" s="1074">
        <v>225</v>
      </c>
      <c r="D340" s="1075">
        <v>74220</v>
      </c>
      <c r="E340" s="1074">
        <v>266</v>
      </c>
      <c r="F340" s="1075">
        <v>82950</v>
      </c>
      <c r="G340" s="1074">
        <v>0</v>
      </c>
      <c r="H340" s="1075">
        <v>0</v>
      </c>
      <c r="I340" s="1076">
        <v>491</v>
      </c>
      <c r="J340" s="1077">
        <v>157170</v>
      </c>
    </row>
    <row r="341" spans="2:10" ht="18.75">
      <c r="B341" s="1073" t="s">
        <v>43</v>
      </c>
      <c r="C341" s="1074">
        <v>4176</v>
      </c>
      <c r="D341" s="1075">
        <v>238316</v>
      </c>
      <c r="E341" s="1074">
        <v>21</v>
      </c>
      <c r="F341" s="1075">
        <v>1570</v>
      </c>
      <c r="G341" s="1074">
        <v>0</v>
      </c>
      <c r="H341" s="1075">
        <v>0</v>
      </c>
      <c r="I341" s="1076">
        <v>4197</v>
      </c>
      <c r="J341" s="1077">
        <v>239886</v>
      </c>
    </row>
    <row r="342" spans="2:10" ht="18.75">
      <c r="B342" s="1073" t="s">
        <v>44</v>
      </c>
      <c r="C342" s="1074">
        <v>14</v>
      </c>
      <c r="D342" s="1075">
        <v>8242.15</v>
      </c>
      <c r="E342" s="1074">
        <v>1</v>
      </c>
      <c r="F342" s="1075">
        <v>1000</v>
      </c>
      <c r="G342" s="1074">
        <v>0</v>
      </c>
      <c r="H342" s="1075">
        <v>0</v>
      </c>
      <c r="I342" s="1076">
        <v>15</v>
      </c>
      <c r="J342" s="1077">
        <v>9242.15</v>
      </c>
    </row>
    <row r="343" spans="2:10" ht="18.75">
      <c r="B343" s="1073" t="s">
        <v>46</v>
      </c>
      <c r="C343" s="1074">
        <v>90</v>
      </c>
      <c r="D343" s="1075">
        <v>30470</v>
      </c>
      <c r="E343" s="1074">
        <v>19</v>
      </c>
      <c r="F343" s="1075">
        <v>7770</v>
      </c>
      <c r="G343" s="1074">
        <v>0</v>
      </c>
      <c r="H343" s="1075">
        <v>0</v>
      </c>
      <c r="I343" s="1076">
        <v>109</v>
      </c>
      <c r="J343" s="1077">
        <v>38240</v>
      </c>
    </row>
    <row r="344" spans="2:10" ht="18.75">
      <c r="B344" s="1073" t="s">
        <v>48</v>
      </c>
      <c r="C344" s="1074">
        <v>1153</v>
      </c>
      <c r="D344" s="1075">
        <v>260689</v>
      </c>
      <c r="E344" s="1074">
        <v>169</v>
      </c>
      <c r="F344" s="1075">
        <v>29557</v>
      </c>
      <c r="G344" s="1074">
        <v>0</v>
      </c>
      <c r="H344" s="1075">
        <v>0</v>
      </c>
      <c r="I344" s="1076">
        <v>1322</v>
      </c>
      <c r="J344" s="1077">
        <v>290246</v>
      </c>
    </row>
    <row r="345" spans="2:10" ht="18.75">
      <c r="B345" s="1073" t="s">
        <v>50</v>
      </c>
      <c r="C345" s="1074">
        <v>0</v>
      </c>
      <c r="D345" s="1075">
        <v>0</v>
      </c>
      <c r="E345" s="1074">
        <v>0</v>
      </c>
      <c r="F345" s="1075">
        <v>0</v>
      </c>
      <c r="G345" s="1074">
        <v>0</v>
      </c>
      <c r="H345" s="1075">
        <v>0</v>
      </c>
      <c r="I345" s="1076">
        <v>0</v>
      </c>
      <c r="J345" s="1077">
        <v>0</v>
      </c>
    </row>
    <row r="346" spans="2:10" ht="18.75">
      <c r="B346" s="1073" t="s">
        <v>51</v>
      </c>
      <c r="C346" s="1074">
        <v>282</v>
      </c>
      <c r="D346" s="1075">
        <v>100460</v>
      </c>
      <c r="E346" s="1074">
        <v>81</v>
      </c>
      <c r="F346" s="1075">
        <v>22810</v>
      </c>
      <c r="G346" s="1074">
        <v>0</v>
      </c>
      <c r="H346" s="1075">
        <v>0</v>
      </c>
      <c r="I346" s="1076">
        <v>363</v>
      </c>
      <c r="J346" s="1077">
        <v>123270</v>
      </c>
    </row>
    <row r="347" spans="2:10" ht="18.75">
      <c r="B347" s="1073" t="s">
        <v>53</v>
      </c>
      <c r="C347" s="1074">
        <v>133</v>
      </c>
      <c r="D347" s="1075">
        <v>53140</v>
      </c>
      <c r="E347" s="1074">
        <v>85</v>
      </c>
      <c r="F347" s="1075">
        <v>20130</v>
      </c>
      <c r="G347" s="1074">
        <v>0</v>
      </c>
      <c r="H347" s="1075">
        <v>0</v>
      </c>
      <c r="I347" s="1076">
        <v>218</v>
      </c>
      <c r="J347" s="1077">
        <v>73270</v>
      </c>
    </row>
    <row r="348" spans="2:10" ht="18.75">
      <c r="B348" s="1073" t="s">
        <v>55</v>
      </c>
      <c r="C348" s="1074">
        <v>207</v>
      </c>
      <c r="D348" s="1075">
        <v>102594</v>
      </c>
      <c r="E348" s="1074">
        <v>169</v>
      </c>
      <c r="F348" s="1075">
        <v>73265</v>
      </c>
      <c r="G348" s="1074">
        <v>1</v>
      </c>
      <c r="H348" s="1075">
        <v>1000</v>
      </c>
      <c r="I348" s="1076">
        <v>377</v>
      </c>
      <c r="J348" s="1077">
        <v>176859</v>
      </c>
    </row>
    <row r="349" spans="2:10" ht="18.75">
      <c r="B349" s="1073" t="s">
        <v>57</v>
      </c>
      <c r="C349" s="1074">
        <v>0</v>
      </c>
      <c r="D349" s="1075">
        <v>0</v>
      </c>
      <c r="E349" s="1074">
        <v>0</v>
      </c>
      <c r="F349" s="1075">
        <v>0</v>
      </c>
      <c r="G349" s="1074">
        <v>0</v>
      </c>
      <c r="H349" s="1075">
        <v>0</v>
      </c>
      <c r="I349" s="1076">
        <v>0</v>
      </c>
      <c r="J349" s="1077">
        <v>0</v>
      </c>
    </row>
    <row r="350" spans="2:10" ht="18.75">
      <c r="B350" s="1073" t="s">
        <v>58</v>
      </c>
      <c r="C350" s="1074">
        <v>20</v>
      </c>
      <c r="D350" s="1075">
        <v>5280</v>
      </c>
      <c r="E350" s="1074">
        <v>8</v>
      </c>
      <c r="F350" s="1075">
        <v>3800</v>
      </c>
      <c r="G350" s="1074">
        <v>0</v>
      </c>
      <c r="H350" s="1075">
        <v>0</v>
      </c>
      <c r="I350" s="1076">
        <v>28</v>
      </c>
      <c r="J350" s="1077">
        <v>9080</v>
      </c>
    </row>
    <row r="351" spans="2:10" ht="18.75">
      <c r="B351" s="1073" t="s">
        <v>59</v>
      </c>
      <c r="C351" s="1074">
        <v>191</v>
      </c>
      <c r="D351" s="1075">
        <v>37972</v>
      </c>
      <c r="E351" s="1074">
        <v>57</v>
      </c>
      <c r="F351" s="1075">
        <v>4730</v>
      </c>
      <c r="G351" s="1074">
        <v>1</v>
      </c>
      <c r="H351" s="1075">
        <v>70</v>
      </c>
      <c r="I351" s="1076">
        <v>249</v>
      </c>
      <c r="J351" s="1077">
        <v>42772</v>
      </c>
    </row>
    <row r="352" spans="2:10" ht="18.75">
      <c r="B352" s="1073" t="s">
        <v>60</v>
      </c>
      <c r="C352" s="1074">
        <v>2</v>
      </c>
      <c r="D352" s="1075">
        <v>10500</v>
      </c>
      <c r="E352" s="1074">
        <v>0</v>
      </c>
      <c r="F352" s="1075">
        <v>0</v>
      </c>
      <c r="G352" s="1074">
        <v>0</v>
      </c>
      <c r="H352" s="1075">
        <v>0</v>
      </c>
      <c r="I352" s="1076">
        <v>2</v>
      </c>
      <c r="J352" s="1077">
        <v>10500</v>
      </c>
    </row>
    <row r="353" spans="2:10" ht="18.75">
      <c r="B353" s="1073" t="s">
        <v>61</v>
      </c>
      <c r="C353" s="1074">
        <v>28</v>
      </c>
      <c r="D353" s="1075">
        <v>7346.6</v>
      </c>
      <c r="E353" s="1074">
        <v>31</v>
      </c>
      <c r="F353" s="1075">
        <v>4433.4</v>
      </c>
      <c r="G353" s="1074">
        <v>0</v>
      </c>
      <c r="H353" s="1075">
        <v>0</v>
      </c>
      <c r="I353" s="1076">
        <v>59</v>
      </c>
      <c r="J353" s="1077">
        <v>11780</v>
      </c>
    </row>
    <row r="354" spans="2:10" ht="18.75">
      <c r="B354" s="1073" t="s">
        <v>63</v>
      </c>
      <c r="C354" s="1074">
        <v>1</v>
      </c>
      <c r="D354" s="1075">
        <v>1000</v>
      </c>
      <c r="E354" s="1074">
        <v>0</v>
      </c>
      <c r="F354" s="1075">
        <v>0</v>
      </c>
      <c r="G354" s="1074">
        <v>3</v>
      </c>
      <c r="H354" s="1075">
        <v>30000</v>
      </c>
      <c r="I354" s="1076">
        <v>4</v>
      </c>
      <c r="J354" s="1077">
        <v>31000</v>
      </c>
    </row>
    <row r="355" spans="2:10" ht="18.75">
      <c r="B355" s="1073" t="s">
        <v>64</v>
      </c>
      <c r="C355" s="1074">
        <v>39</v>
      </c>
      <c r="D355" s="1075">
        <v>4450</v>
      </c>
      <c r="E355" s="1074">
        <v>7</v>
      </c>
      <c r="F355" s="1075">
        <v>1380</v>
      </c>
      <c r="G355" s="1074">
        <v>0</v>
      </c>
      <c r="H355" s="1075">
        <v>0</v>
      </c>
      <c r="I355" s="1076">
        <v>46</v>
      </c>
      <c r="J355" s="1077">
        <v>5830</v>
      </c>
    </row>
    <row r="356" spans="2:10" ht="18.75">
      <c r="B356" s="1073" t="s">
        <v>65</v>
      </c>
      <c r="C356" s="1074">
        <v>98</v>
      </c>
      <c r="D356" s="1075">
        <v>74200</v>
      </c>
      <c r="E356" s="1074">
        <v>45</v>
      </c>
      <c r="F356" s="1075">
        <v>38300</v>
      </c>
      <c r="G356" s="1074">
        <v>0</v>
      </c>
      <c r="H356" s="1075">
        <v>0</v>
      </c>
      <c r="I356" s="1076">
        <v>143</v>
      </c>
      <c r="J356" s="1077">
        <v>112500</v>
      </c>
    </row>
    <row r="357" spans="2:10" ht="18.75">
      <c r="B357" s="1073" t="s">
        <v>66</v>
      </c>
      <c r="C357" s="1074">
        <v>186</v>
      </c>
      <c r="D357" s="1075">
        <v>19085</v>
      </c>
      <c r="E357" s="1074">
        <v>15</v>
      </c>
      <c r="F357" s="1075">
        <v>1540</v>
      </c>
      <c r="G357" s="1074">
        <v>0</v>
      </c>
      <c r="H357" s="1075">
        <v>0</v>
      </c>
      <c r="I357" s="1076">
        <v>201</v>
      </c>
      <c r="J357" s="1077">
        <v>20625</v>
      </c>
    </row>
    <row r="358" spans="2:10" ht="18.75">
      <c r="B358" s="1073" t="s">
        <v>67</v>
      </c>
      <c r="C358" s="1074">
        <v>120</v>
      </c>
      <c r="D358" s="1075">
        <v>24000</v>
      </c>
      <c r="E358" s="1074">
        <v>29</v>
      </c>
      <c r="F358" s="1075">
        <v>5800</v>
      </c>
      <c r="G358" s="1074">
        <v>0</v>
      </c>
      <c r="H358" s="1075">
        <v>0</v>
      </c>
      <c r="I358" s="1076">
        <v>149</v>
      </c>
      <c r="J358" s="1077">
        <v>29800</v>
      </c>
    </row>
    <row r="359" spans="2:10" ht="18.75">
      <c r="B359" s="1073" t="s">
        <v>68</v>
      </c>
      <c r="C359" s="1074">
        <v>0</v>
      </c>
      <c r="D359" s="1075">
        <v>0</v>
      </c>
      <c r="E359" s="1074">
        <v>0</v>
      </c>
      <c r="F359" s="1075">
        <v>0</v>
      </c>
      <c r="G359" s="1074">
        <v>0</v>
      </c>
      <c r="H359" s="1075">
        <v>0</v>
      </c>
      <c r="I359" s="1076">
        <v>0</v>
      </c>
      <c r="J359" s="1077">
        <v>0</v>
      </c>
    </row>
    <row r="360" spans="2:10" ht="19.5" thickBot="1">
      <c r="B360" s="1078" t="s">
        <v>69</v>
      </c>
      <c r="C360" s="1074">
        <v>235</v>
      </c>
      <c r="D360" s="1075">
        <v>18766</v>
      </c>
      <c r="E360" s="1074">
        <v>13</v>
      </c>
      <c r="F360" s="1075">
        <v>380</v>
      </c>
      <c r="G360" s="1074">
        <v>0</v>
      </c>
      <c r="H360" s="1075">
        <v>0</v>
      </c>
      <c r="I360" s="1076">
        <v>248</v>
      </c>
      <c r="J360" s="1077">
        <v>19146</v>
      </c>
    </row>
    <row r="361" spans="2:10" ht="19.5" thickBot="1">
      <c r="B361" s="1079" t="s">
        <v>62</v>
      </c>
      <c r="C361" s="1080">
        <v>9827</v>
      </c>
      <c r="D361" s="1081">
        <v>1632180.1500000001</v>
      </c>
      <c r="E361" s="1080">
        <v>2264</v>
      </c>
      <c r="F361" s="1081">
        <v>501627.5</v>
      </c>
      <c r="G361" s="1080">
        <v>76</v>
      </c>
      <c r="H361" s="1081">
        <v>74390</v>
      </c>
      <c r="I361" s="1082">
        <v>12167</v>
      </c>
      <c r="J361" s="1083">
        <v>2208197.65</v>
      </c>
    </row>
    <row r="362" spans="2:7" ht="13.5">
      <c r="B362" s="450" t="s">
        <v>202</v>
      </c>
      <c r="C362" s="347"/>
      <c r="D362" s="347"/>
      <c r="E362" s="347"/>
      <c r="F362" s="347"/>
      <c r="G362" s="347"/>
    </row>
    <row r="397" spans="2:19" ht="20.25" thickBot="1">
      <c r="B397" s="967" t="s">
        <v>190</v>
      </c>
      <c r="C397" s="968"/>
      <c r="D397" s="968"/>
      <c r="E397" s="968"/>
      <c r="F397" s="968"/>
      <c r="G397" s="968"/>
      <c r="H397" s="968"/>
      <c r="I397" s="968"/>
      <c r="J397" s="969"/>
      <c r="K397" s="968"/>
      <c r="L397" s="968"/>
      <c r="M397" s="968"/>
      <c r="N397" s="968"/>
      <c r="O397" s="968"/>
      <c r="P397" s="970"/>
      <c r="Q397" s="970"/>
      <c r="R397" s="971"/>
      <c r="S397" s="972"/>
    </row>
    <row r="398" spans="2:19" ht="14.25" thickBot="1">
      <c r="B398" s="802"/>
      <c r="C398" s="764" t="s">
        <v>93</v>
      </c>
      <c r="D398" s="764" t="s">
        <v>94</v>
      </c>
      <c r="E398" s="763" t="s">
        <v>95</v>
      </c>
      <c r="F398" s="765" t="s">
        <v>118</v>
      </c>
      <c r="G398" s="766" t="s">
        <v>96</v>
      </c>
      <c r="H398" s="764" t="s">
        <v>97</v>
      </c>
      <c r="I398" s="763" t="s">
        <v>98</v>
      </c>
      <c r="J398" s="765" t="s">
        <v>119</v>
      </c>
      <c r="K398" s="766" t="s">
        <v>99</v>
      </c>
      <c r="L398" s="764" t="s">
        <v>100</v>
      </c>
      <c r="M398" s="763" t="s">
        <v>101</v>
      </c>
      <c r="N398" s="765" t="s">
        <v>120</v>
      </c>
      <c r="O398" s="766" t="s">
        <v>102</v>
      </c>
      <c r="P398" s="764" t="s">
        <v>103</v>
      </c>
      <c r="Q398" s="763" t="s">
        <v>104</v>
      </c>
      <c r="R398" s="765" t="s">
        <v>121</v>
      </c>
      <c r="S398" s="766" t="s">
        <v>105</v>
      </c>
    </row>
    <row r="399" spans="2:19" ht="15.75" thickTop="1">
      <c r="B399" s="807" t="s">
        <v>15</v>
      </c>
      <c r="C399" s="808"/>
      <c r="D399" s="809"/>
      <c r="E399" s="810"/>
      <c r="F399" s="811"/>
      <c r="G399" s="812"/>
      <c r="H399" s="808"/>
      <c r="I399" s="813"/>
      <c r="J399" s="770"/>
      <c r="K399" s="814"/>
      <c r="L399" s="808"/>
      <c r="M399" s="810"/>
      <c r="N399" s="815"/>
      <c r="O399" s="814"/>
      <c r="P399" s="816"/>
      <c r="Q399" s="810"/>
      <c r="R399" s="815"/>
      <c r="S399" s="817"/>
    </row>
    <row r="400" spans="2:19" ht="15">
      <c r="B400" s="818" t="s">
        <v>17</v>
      </c>
      <c r="C400" s="819">
        <v>462</v>
      </c>
      <c r="D400" s="819">
        <v>222</v>
      </c>
      <c r="E400" s="819">
        <v>215</v>
      </c>
      <c r="F400" s="820">
        <f>C400+D400+E400</f>
        <v>899</v>
      </c>
      <c r="G400" s="819">
        <v>357</v>
      </c>
      <c r="H400" s="819"/>
      <c r="I400" s="819"/>
      <c r="J400" s="820">
        <f>G400+H400+I400</f>
        <v>357</v>
      </c>
      <c r="K400" s="819"/>
      <c r="L400" s="819"/>
      <c r="M400" s="819"/>
      <c r="N400" s="821">
        <f>K400+L400+M400</f>
        <v>0</v>
      </c>
      <c r="O400" s="819"/>
      <c r="P400" s="819"/>
      <c r="Q400" s="819"/>
      <c r="R400" s="822">
        <f>O400+P400+Q400</f>
        <v>0</v>
      </c>
      <c r="S400" s="823">
        <f>F400+J400+N400+R400</f>
        <v>1256</v>
      </c>
    </row>
    <row r="401" spans="2:19" ht="15">
      <c r="B401" s="818" t="s">
        <v>19</v>
      </c>
      <c r="C401" s="819">
        <v>12</v>
      </c>
      <c r="D401" s="819">
        <v>894</v>
      </c>
      <c r="E401" s="819">
        <v>239</v>
      </c>
      <c r="F401" s="820">
        <f>C401+D401+E401</f>
        <v>1145</v>
      </c>
      <c r="G401" s="819">
        <v>134</v>
      </c>
      <c r="H401" s="819"/>
      <c r="I401" s="819"/>
      <c r="J401" s="820">
        <f>G401+H401+I401</f>
        <v>134</v>
      </c>
      <c r="K401" s="819"/>
      <c r="L401" s="819"/>
      <c r="M401" s="819"/>
      <c r="N401" s="821">
        <f aca="true" t="shared" si="21" ref="N401:N428">K401+L401+M401</f>
        <v>0</v>
      </c>
      <c r="O401" s="819"/>
      <c r="P401" s="819"/>
      <c r="Q401" s="819"/>
      <c r="R401" s="822">
        <f aca="true" t="shared" si="22" ref="R401:R428">O401+P401+Q401</f>
        <v>0</v>
      </c>
      <c r="S401" s="823">
        <f aca="true" t="shared" si="23" ref="S401:S428">F401+J401+N401+R401</f>
        <v>1279</v>
      </c>
    </row>
    <row r="402" spans="2:19" ht="15">
      <c r="B402" s="818" t="s">
        <v>21</v>
      </c>
      <c r="C402" s="819">
        <v>1</v>
      </c>
      <c r="D402" s="819">
        <v>10</v>
      </c>
      <c r="E402" s="819">
        <v>3</v>
      </c>
      <c r="F402" s="820">
        <f>C402+D402+E402</f>
        <v>14</v>
      </c>
      <c r="G402" s="819">
        <v>13</v>
      </c>
      <c r="H402" s="819"/>
      <c r="I402" s="819"/>
      <c r="J402" s="820">
        <f>G402+H402+I402</f>
        <v>13</v>
      </c>
      <c r="K402" s="819"/>
      <c r="L402" s="819"/>
      <c r="M402" s="819"/>
      <c r="N402" s="821">
        <f t="shared" si="21"/>
        <v>0</v>
      </c>
      <c r="O402" s="819"/>
      <c r="P402" s="819"/>
      <c r="Q402" s="819"/>
      <c r="R402" s="822">
        <f t="shared" si="22"/>
        <v>0</v>
      </c>
      <c r="S402" s="823">
        <f t="shared" si="23"/>
        <v>27</v>
      </c>
    </row>
    <row r="403" spans="2:19" ht="15">
      <c r="B403" s="818" t="s">
        <v>23</v>
      </c>
      <c r="C403" s="819">
        <v>5</v>
      </c>
      <c r="D403" s="819">
        <v>8</v>
      </c>
      <c r="E403" s="819">
        <v>10</v>
      </c>
      <c r="F403" s="820">
        <f>C403+D403+E403</f>
        <v>23</v>
      </c>
      <c r="G403" s="819">
        <v>3</v>
      </c>
      <c r="H403" s="819"/>
      <c r="I403" s="819"/>
      <c r="J403" s="820">
        <f>G403+H403+I403</f>
        <v>3</v>
      </c>
      <c r="K403" s="819"/>
      <c r="L403" s="819"/>
      <c r="M403" s="819"/>
      <c r="N403" s="821">
        <f t="shared" si="21"/>
        <v>0</v>
      </c>
      <c r="O403" s="819"/>
      <c r="P403" s="819"/>
      <c r="Q403" s="819"/>
      <c r="R403" s="822">
        <f t="shared" si="22"/>
        <v>0</v>
      </c>
      <c r="S403" s="823">
        <f t="shared" si="23"/>
        <v>26</v>
      </c>
    </row>
    <row r="404" spans="2:19" ht="17.25">
      <c r="B404" s="824" t="s">
        <v>106</v>
      </c>
      <c r="C404" s="825">
        <v>480</v>
      </c>
      <c r="D404" s="825">
        <v>1134</v>
      </c>
      <c r="E404" s="825">
        <v>467</v>
      </c>
      <c r="F404" s="826">
        <f>SUM(F400:F403)</f>
        <v>2081</v>
      </c>
      <c r="G404" s="825">
        <v>507</v>
      </c>
      <c r="H404" s="825"/>
      <c r="I404" s="825"/>
      <c r="J404" s="827">
        <f>G404+H404+I404</f>
        <v>507</v>
      </c>
      <c r="K404" s="825"/>
      <c r="L404" s="825"/>
      <c r="M404" s="825"/>
      <c r="N404" s="828">
        <f t="shared" si="21"/>
        <v>0</v>
      </c>
      <c r="O404" s="825"/>
      <c r="P404" s="825"/>
      <c r="Q404" s="825"/>
      <c r="R404" s="822">
        <f t="shared" si="22"/>
        <v>0</v>
      </c>
      <c r="S404" s="829">
        <f t="shared" si="23"/>
        <v>2588</v>
      </c>
    </row>
    <row r="405" spans="2:19" ht="15">
      <c r="B405" s="818"/>
      <c r="C405" s="819">
        <v>0</v>
      </c>
      <c r="D405" s="819"/>
      <c r="E405" s="819"/>
      <c r="F405" s="820"/>
      <c r="G405" s="819"/>
      <c r="H405" s="819"/>
      <c r="I405" s="819"/>
      <c r="J405" s="820"/>
      <c r="K405" s="819"/>
      <c r="L405" s="819"/>
      <c r="M405" s="819"/>
      <c r="N405" s="821">
        <f t="shared" si="21"/>
        <v>0</v>
      </c>
      <c r="O405" s="819"/>
      <c r="P405" s="819"/>
      <c r="Q405" s="819"/>
      <c r="R405" s="822">
        <f t="shared" si="22"/>
        <v>0</v>
      </c>
      <c r="S405" s="823">
        <f t="shared" si="23"/>
        <v>0</v>
      </c>
    </row>
    <row r="406" spans="2:19" ht="17.25">
      <c r="B406" s="824" t="s">
        <v>28</v>
      </c>
      <c r="C406" s="825">
        <v>31</v>
      </c>
      <c r="D406" s="825">
        <v>22</v>
      </c>
      <c r="E406" s="825">
        <v>33</v>
      </c>
      <c r="F406" s="830">
        <f>C406+D406+E406</f>
        <v>86</v>
      </c>
      <c r="G406" s="825">
        <v>33</v>
      </c>
      <c r="H406" s="825"/>
      <c r="I406" s="825"/>
      <c r="J406" s="827">
        <f>G406+H406+I406</f>
        <v>33</v>
      </c>
      <c r="K406" s="825"/>
      <c r="L406" s="825"/>
      <c r="M406" s="825"/>
      <c r="N406" s="828">
        <f t="shared" si="21"/>
        <v>0</v>
      </c>
      <c r="O406" s="825"/>
      <c r="P406" s="825"/>
      <c r="Q406" s="825"/>
      <c r="R406" s="822">
        <f t="shared" si="22"/>
        <v>0</v>
      </c>
      <c r="S406" s="829">
        <f t="shared" si="23"/>
        <v>119</v>
      </c>
    </row>
    <row r="407" spans="2:19" ht="15">
      <c r="B407" s="818"/>
      <c r="C407" s="819">
        <v>0</v>
      </c>
      <c r="D407" s="819"/>
      <c r="E407" s="819"/>
      <c r="F407" s="821"/>
      <c r="G407" s="819"/>
      <c r="H407" s="819"/>
      <c r="I407" s="819"/>
      <c r="J407" s="820"/>
      <c r="K407" s="819"/>
      <c r="L407" s="819"/>
      <c r="M407" s="819"/>
      <c r="N407" s="821">
        <f t="shared" si="21"/>
        <v>0</v>
      </c>
      <c r="O407" s="819"/>
      <c r="P407" s="819"/>
      <c r="Q407" s="819"/>
      <c r="R407" s="822">
        <f t="shared" si="22"/>
        <v>0</v>
      </c>
      <c r="S407" s="823">
        <f t="shared" si="23"/>
        <v>0</v>
      </c>
    </row>
    <row r="408" spans="2:19" ht="17.25">
      <c r="B408" s="831" t="s">
        <v>107</v>
      </c>
      <c r="C408" s="825">
        <v>3</v>
      </c>
      <c r="D408" s="825">
        <v>25</v>
      </c>
      <c r="E408" s="825">
        <v>61</v>
      </c>
      <c r="F408" s="830">
        <f>C408+D408+E408</f>
        <v>89</v>
      </c>
      <c r="G408" s="825">
        <v>20</v>
      </c>
      <c r="H408" s="825"/>
      <c r="I408" s="825"/>
      <c r="J408" s="830">
        <f>G408+H408+I408</f>
        <v>20</v>
      </c>
      <c r="K408" s="825"/>
      <c r="L408" s="825"/>
      <c r="M408" s="825"/>
      <c r="N408" s="828">
        <f t="shared" si="21"/>
        <v>0</v>
      </c>
      <c r="O408" s="825"/>
      <c r="P408" s="825"/>
      <c r="Q408" s="825"/>
      <c r="R408" s="822">
        <f t="shared" si="22"/>
        <v>0</v>
      </c>
      <c r="S408" s="829">
        <f t="shared" si="23"/>
        <v>109</v>
      </c>
    </row>
    <row r="409" spans="2:19" ht="15">
      <c r="B409" s="832"/>
      <c r="C409" s="819">
        <v>0</v>
      </c>
      <c r="D409" s="819"/>
      <c r="E409" s="819"/>
      <c r="F409" s="833"/>
      <c r="G409" s="819"/>
      <c r="H409" s="819"/>
      <c r="I409" s="819"/>
      <c r="J409" s="833"/>
      <c r="K409" s="819"/>
      <c r="L409" s="819"/>
      <c r="M409" s="819"/>
      <c r="N409" s="821"/>
      <c r="O409" s="819"/>
      <c r="P409" s="819"/>
      <c r="Q409" s="819"/>
      <c r="R409" s="822">
        <f t="shared" si="22"/>
        <v>0</v>
      </c>
      <c r="S409" s="823">
        <f t="shared" si="23"/>
        <v>0</v>
      </c>
    </row>
    <row r="410" spans="2:19" ht="15">
      <c r="B410" s="831" t="s">
        <v>34</v>
      </c>
      <c r="C410" s="819">
        <v>0</v>
      </c>
      <c r="D410" s="819"/>
      <c r="E410" s="819"/>
      <c r="F410" s="834"/>
      <c r="G410" s="819"/>
      <c r="H410" s="819"/>
      <c r="I410" s="819"/>
      <c r="J410" s="820"/>
      <c r="K410" s="819"/>
      <c r="L410" s="819"/>
      <c r="M410" s="819"/>
      <c r="N410" s="821"/>
      <c r="O410" s="819"/>
      <c r="P410" s="819"/>
      <c r="Q410" s="819"/>
      <c r="R410" s="822">
        <f t="shared" si="22"/>
        <v>0</v>
      </c>
      <c r="S410" s="823">
        <f t="shared" si="23"/>
        <v>0</v>
      </c>
    </row>
    <row r="411" spans="2:19" ht="15">
      <c r="B411" s="818" t="s">
        <v>77</v>
      </c>
      <c r="C411" s="819">
        <v>234</v>
      </c>
      <c r="D411" s="819">
        <v>1</v>
      </c>
      <c r="E411" s="819">
        <v>181</v>
      </c>
      <c r="F411" s="820">
        <f>C411+D411+E411</f>
        <v>416</v>
      </c>
      <c r="G411" s="819">
        <v>0</v>
      </c>
      <c r="H411" s="819"/>
      <c r="I411" s="819"/>
      <c r="J411" s="820">
        <f aca="true" t="shared" si="24" ref="J411:J416">G411+H411+I411</f>
        <v>0</v>
      </c>
      <c r="K411" s="819"/>
      <c r="L411" s="819"/>
      <c r="M411" s="819"/>
      <c r="N411" s="821">
        <f t="shared" si="21"/>
        <v>0</v>
      </c>
      <c r="O411" s="819"/>
      <c r="P411" s="819"/>
      <c r="Q411" s="819"/>
      <c r="R411" s="822">
        <f t="shared" si="22"/>
        <v>0</v>
      </c>
      <c r="S411" s="823">
        <f t="shared" si="23"/>
        <v>416</v>
      </c>
    </row>
    <row r="412" spans="2:19" ht="15">
      <c r="B412" s="818" t="s">
        <v>78</v>
      </c>
      <c r="C412" s="819">
        <v>2</v>
      </c>
      <c r="D412" s="819">
        <v>0</v>
      </c>
      <c r="E412" s="819">
        <v>6</v>
      </c>
      <c r="F412" s="820">
        <f>C412+D412+E412</f>
        <v>8</v>
      </c>
      <c r="G412" s="819">
        <v>0</v>
      </c>
      <c r="H412" s="819"/>
      <c r="I412" s="819"/>
      <c r="J412" s="820">
        <f t="shared" si="24"/>
        <v>0</v>
      </c>
      <c r="K412" s="819"/>
      <c r="L412" s="819"/>
      <c r="M412" s="819"/>
      <c r="N412" s="821">
        <f t="shared" si="21"/>
        <v>0</v>
      </c>
      <c r="O412" s="819"/>
      <c r="P412" s="819"/>
      <c r="Q412" s="819"/>
      <c r="R412" s="822">
        <f t="shared" si="22"/>
        <v>0</v>
      </c>
      <c r="S412" s="823">
        <f t="shared" si="23"/>
        <v>8</v>
      </c>
    </row>
    <row r="413" spans="2:19" ht="15">
      <c r="B413" s="818" t="s">
        <v>79</v>
      </c>
      <c r="C413" s="819">
        <v>0</v>
      </c>
      <c r="D413" s="819">
        <v>11</v>
      </c>
      <c r="E413" s="819">
        <v>1</v>
      </c>
      <c r="F413" s="820">
        <f>C413+D413+E413</f>
        <v>12</v>
      </c>
      <c r="G413" s="819">
        <v>0</v>
      </c>
      <c r="H413" s="819"/>
      <c r="I413" s="819"/>
      <c r="J413" s="820">
        <f t="shared" si="24"/>
        <v>0</v>
      </c>
      <c r="K413" s="819"/>
      <c r="L413" s="819"/>
      <c r="M413" s="819"/>
      <c r="N413" s="821">
        <f t="shared" si="21"/>
        <v>0</v>
      </c>
      <c r="O413" s="819"/>
      <c r="P413" s="819"/>
      <c r="Q413" s="819"/>
      <c r="R413" s="822">
        <f t="shared" si="22"/>
        <v>0</v>
      </c>
      <c r="S413" s="823">
        <f t="shared" si="23"/>
        <v>12</v>
      </c>
    </row>
    <row r="414" spans="2:19" ht="15">
      <c r="B414" s="818" t="s">
        <v>39</v>
      </c>
      <c r="C414" s="819">
        <v>3991</v>
      </c>
      <c r="D414" s="819">
        <v>560</v>
      </c>
      <c r="E414" s="819">
        <v>884</v>
      </c>
      <c r="F414" s="820">
        <f>C414+D414+E414</f>
        <v>5435</v>
      </c>
      <c r="G414" s="819">
        <v>97</v>
      </c>
      <c r="H414" s="819"/>
      <c r="I414" s="819"/>
      <c r="J414" s="820">
        <f t="shared" si="24"/>
        <v>97</v>
      </c>
      <c r="K414" s="819"/>
      <c r="L414" s="819"/>
      <c r="M414" s="819"/>
      <c r="N414" s="821">
        <f t="shared" si="21"/>
        <v>0</v>
      </c>
      <c r="O414" s="819"/>
      <c r="P414" s="819"/>
      <c r="Q414" s="819"/>
      <c r="R414" s="822">
        <f t="shared" si="22"/>
        <v>0</v>
      </c>
      <c r="S414" s="823">
        <f t="shared" si="23"/>
        <v>5532</v>
      </c>
    </row>
    <row r="415" spans="2:19" ht="15">
      <c r="B415" s="818" t="s">
        <v>41</v>
      </c>
      <c r="C415" s="819">
        <v>535</v>
      </c>
      <c r="D415" s="819">
        <v>731</v>
      </c>
      <c r="E415" s="819">
        <v>597</v>
      </c>
      <c r="F415" s="820">
        <f>C415+D415+E415</f>
        <v>1863</v>
      </c>
      <c r="G415" s="819">
        <v>1176</v>
      </c>
      <c r="H415" s="819"/>
      <c r="I415" s="819"/>
      <c r="J415" s="820">
        <f t="shared" si="24"/>
        <v>1176</v>
      </c>
      <c r="K415" s="819"/>
      <c r="L415" s="819"/>
      <c r="M415" s="819"/>
      <c r="N415" s="821">
        <f t="shared" si="21"/>
        <v>0</v>
      </c>
      <c r="O415" s="819"/>
      <c r="P415" s="819"/>
      <c r="Q415" s="819"/>
      <c r="R415" s="822">
        <f t="shared" si="22"/>
        <v>0</v>
      </c>
      <c r="S415" s="823">
        <f t="shared" si="23"/>
        <v>3039</v>
      </c>
    </row>
    <row r="416" spans="2:19" ht="17.25">
      <c r="B416" s="824" t="s">
        <v>106</v>
      </c>
      <c r="C416" s="825">
        <v>4762</v>
      </c>
      <c r="D416" s="825">
        <v>1303</v>
      </c>
      <c r="E416" s="825">
        <v>1669</v>
      </c>
      <c r="F416" s="826">
        <f>SUM(F411:F415)</f>
        <v>7734</v>
      </c>
      <c r="G416" s="825">
        <v>1273</v>
      </c>
      <c r="H416" s="825"/>
      <c r="I416" s="825"/>
      <c r="J416" s="827">
        <f t="shared" si="24"/>
        <v>1273</v>
      </c>
      <c r="K416" s="825"/>
      <c r="L416" s="825"/>
      <c r="M416" s="825"/>
      <c r="N416" s="828">
        <f t="shared" si="21"/>
        <v>0</v>
      </c>
      <c r="O416" s="825"/>
      <c r="P416" s="825"/>
      <c r="Q416" s="825"/>
      <c r="R416" s="822">
        <f t="shared" si="22"/>
        <v>0</v>
      </c>
      <c r="S416" s="829">
        <f t="shared" si="23"/>
        <v>9007</v>
      </c>
    </row>
    <row r="417" spans="2:19" ht="15">
      <c r="B417" s="824"/>
      <c r="C417" s="819">
        <v>0</v>
      </c>
      <c r="D417" s="819"/>
      <c r="E417" s="819"/>
      <c r="F417" s="820"/>
      <c r="G417" s="819"/>
      <c r="H417" s="819"/>
      <c r="I417" s="819"/>
      <c r="J417" s="820"/>
      <c r="K417" s="819"/>
      <c r="L417" s="819"/>
      <c r="M417" s="819"/>
      <c r="N417" s="821"/>
      <c r="O417" s="819"/>
      <c r="P417" s="819"/>
      <c r="Q417" s="819"/>
      <c r="R417" s="822">
        <f t="shared" si="22"/>
        <v>0</v>
      </c>
      <c r="S417" s="823">
        <f t="shared" si="23"/>
        <v>0</v>
      </c>
    </row>
    <row r="418" spans="2:19" ht="15">
      <c r="B418" s="824" t="s">
        <v>45</v>
      </c>
      <c r="C418" s="819">
        <v>0</v>
      </c>
      <c r="D418" s="819"/>
      <c r="E418" s="819"/>
      <c r="F418" s="820"/>
      <c r="G418" s="819"/>
      <c r="H418" s="819"/>
      <c r="I418" s="819"/>
      <c r="J418" s="820"/>
      <c r="K418" s="819"/>
      <c r="L418" s="819"/>
      <c r="M418" s="819"/>
      <c r="N418" s="821"/>
      <c r="O418" s="819"/>
      <c r="P418" s="819"/>
      <c r="Q418" s="819"/>
      <c r="R418" s="822">
        <f t="shared" si="22"/>
        <v>0</v>
      </c>
      <c r="S418" s="823">
        <f t="shared" si="23"/>
        <v>0</v>
      </c>
    </row>
    <row r="419" spans="2:19" ht="15">
      <c r="B419" s="818" t="s">
        <v>108</v>
      </c>
      <c r="C419" s="819">
        <v>3</v>
      </c>
      <c r="D419" s="819">
        <v>22</v>
      </c>
      <c r="E419" s="819">
        <v>24</v>
      </c>
      <c r="F419" s="820">
        <f aca="true" t="shared" si="25" ref="F419:F424">C419+D419+E419</f>
        <v>49</v>
      </c>
      <c r="G419" s="819">
        <v>1</v>
      </c>
      <c r="H419" s="819"/>
      <c r="I419" s="819"/>
      <c r="J419" s="820">
        <f aca="true" t="shared" si="26" ref="J419:J425">G419+H419+I419</f>
        <v>1</v>
      </c>
      <c r="K419" s="819"/>
      <c r="L419" s="819"/>
      <c r="M419" s="819"/>
      <c r="N419" s="821">
        <f t="shared" si="21"/>
        <v>0</v>
      </c>
      <c r="O419" s="819"/>
      <c r="P419" s="819"/>
      <c r="Q419" s="819"/>
      <c r="R419" s="822">
        <f t="shared" si="22"/>
        <v>0</v>
      </c>
      <c r="S419" s="823">
        <f t="shared" si="23"/>
        <v>50</v>
      </c>
    </row>
    <row r="420" spans="2:19" ht="15">
      <c r="B420" s="818" t="s">
        <v>49</v>
      </c>
      <c r="C420" s="819">
        <v>0</v>
      </c>
      <c r="D420" s="819">
        <v>0</v>
      </c>
      <c r="E420" s="819">
        <v>0</v>
      </c>
      <c r="F420" s="820">
        <f t="shared" si="25"/>
        <v>0</v>
      </c>
      <c r="G420" s="819">
        <v>0</v>
      </c>
      <c r="H420" s="819"/>
      <c r="I420" s="819"/>
      <c r="J420" s="820">
        <f t="shared" si="26"/>
        <v>0</v>
      </c>
      <c r="K420" s="819"/>
      <c r="L420" s="819"/>
      <c r="M420" s="819"/>
      <c r="N420" s="821">
        <f t="shared" si="21"/>
        <v>0</v>
      </c>
      <c r="O420" s="819"/>
      <c r="P420" s="819"/>
      <c r="Q420" s="819"/>
      <c r="R420" s="822">
        <f t="shared" si="22"/>
        <v>0</v>
      </c>
      <c r="S420" s="823">
        <f t="shared" si="23"/>
        <v>0</v>
      </c>
    </row>
    <row r="421" spans="2:19" ht="15">
      <c r="B421" s="818" t="s">
        <v>80</v>
      </c>
      <c r="C421" s="819">
        <v>0</v>
      </c>
      <c r="D421" s="819">
        <v>0</v>
      </c>
      <c r="E421" s="819">
        <v>0</v>
      </c>
      <c r="F421" s="820">
        <f t="shared" si="25"/>
        <v>0</v>
      </c>
      <c r="G421" s="819">
        <v>0</v>
      </c>
      <c r="H421" s="819"/>
      <c r="I421" s="819"/>
      <c r="J421" s="820">
        <f t="shared" si="26"/>
        <v>0</v>
      </c>
      <c r="K421" s="819"/>
      <c r="L421" s="819"/>
      <c r="M421" s="819"/>
      <c r="N421" s="821">
        <f t="shared" si="21"/>
        <v>0</v>
      </c>
      <c r="O421" s="819"/>
      <c r="P421" s="819"/>
      <c r="Q421" s="819"/>
      <c r="R421" s="822">
        <f t="shared" si="22"/>
        <v>0</v>
      </c>
      <c r="S421" s="823">
        <f t="shared" si="23"/>
        <v>0</v>
      </c>
    </row>
    <row r="422" spans="2:19" ht="15">
      <c r="B422" s="818" t="s">
        <v>52</v>
      </c>
      <c r="C422" s="819">
        <v>0</v>
      </c>
      <c r="D422" s="819">
        <v>0</v>
      </c>
      <c r="E422" s="819">
        <v>0</v>
      </c>
      <c r="F422" s="820">
        <f t="shared" si="25"/>
        <v>0</v>
      </c>
      <c r="G422" s="819">
        <v>0</v>
      </c>
      <c r="H422" s="819"/>
      <c r="I422" s="819"/>
      <c r="J422" s="820">
        <f t="shared" si="26"/>
        <v>0</v>
      </c>
      <c r="K422" s="819"/>
      <c r="L422" s="819"/>
      <c r="M422" s="819"/>
      <c r="N422" s="821">
        <f t="shared" si="21"/>
        <v>0</v>
      </c>
      <c r="O422" s="819"/>
      <c r="P422" s="819"/>
      <c r="Q422" s="819"/>
      <c r="R422" s="822">
        <f t="shared" si="22"/>
        <v>0</v>
      </c>
      <c r="S422" s="823">
        <f t="shared" si="23"/>
        <v>0</v>
      </c>
    </row>
    <row r="423" spans="2:19" ht="15">
      <c r="B423" s="818" t="s">
        <v>54</v>
      </c>
      <c r="C423" s="819">
        <v>0</v>
      </c>
      <c r="D423" s="819">
        <v>0</v>
      </c>
      <c r="E423" s="819">
        <v>2</v>
      </c>
      <c r="F423" s="820">
        <f t="shared" si="25"/>
        <v>2</v>
      </c>
      <c r="G423" s="819">
        <v>0</v>
      </c>
      <c r="H423" s="819"/>
      <c r="I423" s="819"/>
      <c r="J423" s="820">
        <f t="shared" si="26"/>
        <v>0</v>
      </c>
      <c r="K423" s="819"/>
      <c r="L423" s="819"/>
      <c r="M423" s="819"/>
      <c r="N423" s="821">
        <f t="shared" si="21"/>
        <v>0</v>
      </c>
      <c r="O423" s="819"/>
      <c r="P423" s="819"/>
      <c r="Q423" s="819"/>
      <c r="R423" s="822">
        <f t="shared" si="22"/>
        <v>0</v>
      </c>
      <c r="S423" s="823">
        <f t="shared" si="23"/>
        <v>2</v>
      </c>
    </row>
    <row r="424" spans="2:19" ht="15">
      <c r="B424" s="835" t="s">
        <v>56</v>
      </c>
      <c r="C424" s="819">
        <v>5</v>
      </c>
      <c r="D424" s="819">
        <v>3</v>
      </c>
      <c r="E424" s="819">
        <v>0</v>
      </c>
      <c r="F424" s="820">
        <f t="shared" si="25"/>
        <v>8</v>
      </c>
      <c r="G424" s="819">
        <v>2</v>
      </c>
      <c r="H424" s="819"/>
      <c r="I424" s="819"/>
      <c r="J424" s="820">
        <f t="shared" si="26"/>
        <v>2</v>
      </c>
      <c r="K424" s="819"/>
      <c r="L424" s="819"/>
      <c r="M424" s="819"/>
      <c r="N424" s="821">
        <f t="shared" si="21"/>
        <v>0</v>
      </c>
      <c r="O424" s="819"/>
      <c r="P424" s="819"/>
      <c r="Q424" s="819"/>
      <c r="R424" s="822">
        <f t="shared" si="22"/>
        <v>0</v>
      </c>
      <c r="S424" s="823">
        <f t="shared" si="23"/>
        <v>10</v>
      </c>
    </row>
    <row r="425" spans="2:19" ht="17.25">
      <c r="B425" s="824" t="s">
        <v>106</v>
      </c>
      <c r="C425" s="825">
        <v>8</v>
      </c>
      <c r="D425" s="825">
        <v>25</v>
      </c>
      <c r="E425" s="825">
        <v>26</v>
      </c>
      <c r="F425" s="826">
        <f>SUM(F419:F424)</f>
        <v>59</v>
      </c>
      <c r="G425" s="825">
        <v>3</v>
      </c>
      <c r="H425" s="825"/>
      <c r="I425" s="825"/>
      <c r="J425" s="827">
        <f t="shared" si="26"/>
        <v>3</v>
      </c>
      <c r="K425" s="825"/>
      <c r="L425" s="825"/>
      <c r="M425" s="825"/>
      <c r="N425" s="828">
        <f t="shared" si="21"/>
        <v>0</v>
      </c>
      <c r="O425" s="825"/>
      <c r="P425" s="825"/>
      <c r="Q425" s="825"/>
      <c r="R425" s="822">
        <f t="shared" si="22"/>
        <v>0</v>
      </c>
      <c r="S425" s="829">
        <f t="shared" si="23"/>
        <v>62</v>
      </c>
    </row>
    <row r="426" spans="2:19" ht="15">
      <c r="B426" s="836"/>
      <c r="C426" s="819">
        <v>0</v>
      </c>
      <c r="D426" s="819"/>
      <c r="E426" s="819"/>
      <c r="F426" s="820"/>
      <c r="G426" s="819"/>
      <c r="H426" s="819"/>
      <c r="I426" s="819"/>
      <c r="J426" s="820"/>
      <c r="K426" s="819"/>
      <c r="L426" s="819"/>
      <c r="M426" s="819"/>
      <c r="N426" s="821">
        <f t="shared" si="21"/>
        <v>0</v>
      </c>
      <c r="O426" s="819"/>
      <c r="P426" s="819"/>
      <c r="Q426" s="819"/>
      <c r="R426" s="822">
        <f t="shared" si="22"/>
        <v>0</v>
      </c>
      <c r="S426" s="823">
        <f t="shared" si="23"/>
        <v>0</v>
      </c>
    </row>
    <row r="427" spans="2:19" ht="17.25">
      <c r="B427" s="824" t="s">
        <v>23</v>
      </c>
      <c r="C427" s="825">
        <v>1</v>
      </c>
      <c r="D427" s="825">
        <v>210</v>
      </c>
      <c r="E427" s="825">
        <v>64</v>
      </c>
      <c r="F427" s="830">
        <f>C427+D427+E427</f>
        <v>275</v>
      </c>
      <c r="G427" s="825">
        <v>7</v>
      </c>
      <c r="H427" s="825"/>
      <c r="I427" s="825"/>
      <c r="J427" s="827">
        <f>G427+H427+I427</f>
        <v>7</v>
      </c>
      <c r="K427" s="825"/>
      <c r="L427" s="825"/>
      <c r="M427" s="825"/>
      <c r="N427" s="828">
        <f t="shared" si="21"/>
        <v>0</v>
      </c>
      <c r="O427" s="825"/>
      <c r="P427" s="825"/>
      <c r="Q427" s="825"/>
      <c r="R427" s="822">
        <f t="shared" si="22"/>
        <v>0</v>
      </c>
      <c r="S427" s="829">
        <f t="shared" si="23"/>
        <v>282</v>
      </c>
    </row>
    <row r="428" spans="2:19" ht="15.75" thickBot="1">
      <c r="B428" s="837"/>
      <c r="C428" s="838">
        <v>0</v>
      </c>
      <c r="D428" s="838"/>
      <c r="E428" s="839"/>
      <c r="F428" s="840"/>
      <c r="G428" s="841"/>
      <c r="H428" s="838"/>
      <c r="I428" s="842"/>
      <c r="J428" s="840"/>
      <c r="K428" s="841"/>
      <c r="L428" s="843"/>
      <c r="M428" s="844"/>
      <c r="N428" s="821">
        <f t="shared" si="21"/>
        <v>0</v>
      </c>
      <c r="O428" s="841"/>
      <c r="P428" s="845"/>
      <c r="Q428" s="846"/>
      <c r="R428" s="822">
        <f t="shared" si="22"/>
        <v>0</v>
      </c>
      <c r="S428" s="847">
        <f t="shared" si="23"/>
        <v>0</v>
      </c>
    </row>
    <row r="429" spans="2:19" ht="18.75" thickBot="1" thickTop="1">
      <c r="B429" s="848" t="s">
        <v>62</v>
      </c>
      <c r="C429" s="849">
        <v>5285</v>
      </c>
      <c r="D429" s="849">
        <v>2719</v>
      </c>
      <c r="E429" s="850">
        <v>2320</v>
      </c>
      <c r="F429" s="851">
        <f>SUM(F404,F406,F408,F416,F425,F427)</f>
        <v>10324</v>
      </c>
      <c r="G429" s="852">
        <v>1843</v>
      </c>
      <c r="H429" s="849"/>
      <c r="I429" s="850"/>
      <c r="J429" s="850">
        <f>SUM(J404,J406,J408,J416,J425,J427)</f>
        <v>1843</v>
      </c>
      <c r="K429" s="852"/>
      <c r="L429" s="849"/>
      <c r="M429" s="850"/>
      <c r="N429" s="850">
        <f>SUM(N404,N406,N408,N416,N425,N427)</f>
        <v>0</v>
      </c>
      <c r="O429" s="852"/>
      <c r="P429" s="849"/>
      <c r="Q429" s="849"/>
      <c r="R429" s="849">
        <f>SUM(R404,R406,R408,R416,R425,R427)</f>
        <v>0</v>
      </c>
      <c r="S429" s="853">
        <f>SUM(S404,S406,S408,S416,S425,S427)</f>
        <v>12167</v>
      </c>
    </row>
    <row r="430" spans="2:19" ht="13.5">
      <c r="B430" s="450" t="s">
        <v>202</v>
      </c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</row>
    <row r="487" spans="2:19" ht="19.5">
      <c r="B487" s="346" t="s">
        <v>191</v>
      </c>
      <c r="C487" s="475"/>
      <c r="D487" s="475"/>
      <c r="E487" s="475"/>
      <c r="F487" s="475"/>
      <c r="G487" s="475"/>
      <c r="H487" s="475"/>
      <c r="I487" s="475"/>
      <c r="J487" s="475"/>
      <c r="K487" s="475"/>
      <c r="L487" s="475"/>
      <c r="M487" s="475"/>
      <c r="N487" s="475"/>
      <c r="O487" s="347"/>
      <c r="P487" s="347"/>
      <c r="Q487" s="347"/>
      <c r="R487" s="347"/>
      <c r="S487" s="347"/>
    </row>
    <row r="488" spans="2:19" ht="15" thickBot="1">
      <c r="B488" s="866"/>
      <c r="C488" s="866"/>
      <c r="D488" s="866"/>
      <c r="E488" s="866"/>
      <c r="F488" s="866"/>
      <c r="G488" s="866"/>
      <c r="H488" s="866"/>
      <c r="I488" s="866"/>
      <c r="J488" s="866"/>
      <c r="K488" s="866"/>
      <c r="L488" s="866"/>
      <c r="M488" s="866"/>
      <c r="N488" s="866"/>
      <c r="O488" s="866"/>
      <c r="P488" s="799"/>
      <c r="Q488" s="799"/>
      <c r="R488" s="799"/>
      <c r="S488" s="347"/>
    </row>
    <row r="489" spans="2:19" ht="14.25" thickBot="1">
      <c r="B489" s="762"/>
      <c r="C489" s="764" t="s">
        <v>93</v>
      </c>
      <c r="D489" s="764" t="s">
        <v>94</v>
      </c>
      <c r="E489" s="763" t="s">
        <v>95</v>
      </c>
      <c r="F489" s="765" t="s">
        <v>118</v>
      </c>
      <c r="G489" s="766" t="s">
        <v>96</v>
      </c>
      <c r="H489" s="764" t="s">
        <v>97</v>
      </c>
      <c r="I489" s="763" t="s">
        <v>98</v>
      </c>
      <c r="J489" s="765" t="s">
        <v>119</v>
      </c>
      <c r="K489" s="766" t="s">
        <v>99</v>
      </c>
      <c r="L489" s="764" t="s">
        <v>100</v>
      </c>
      <c r="M489" s="763" t="s">
        <v>101</v>
      </c>
      <c r="N489" s="765" t="s">
        <v>120</v>
      </c>
      <c r="O489" s="766" t="s">
        <v>102</v>
      </c>
      <c r="P489" s="764" t="s">
        <v>103</v>
      </c>
      <c r="Q489" s="763" t="s">
        <v>104</v>
      </c>
      <c r="R489" s="765" t="s">
        <v>121</v>
      </c>
      <c r="S489" s="766" t="s">
        <v>105</v>
      </c>
    </row>
    <row r="490" spans="2:19" ht="15.75" thickTop="1">
      <c r="B490" s="807" t="s">
        <v>15</v>
      </c>
      <c r="C490" s="808"/>
      <c r="D490" s="809"/>
      <c r="E490" s="810"/>
      <c r="F490" s="867"/>
      <c r="G490" s="812"/>
      <c r="H490" s="808"/>
      <c r="I490" s="813"/>
      <c r="J490" s="868"/>
      <c r="K490" s="814"/>
      <c r="L490" s="808"/>
      <c r="M490" s="810"/>
      <c r="N490" s="867"/>
      <c r="O490" s="814"/>
      <c r="P490" s="816"/>
      <c r="Q490" s="810"/>
      <c r="R490" s="867"/>
      <c r="S490" s="869"/>
    </row>
    <row r="491" spans="2:19" ht="15">
      <c r="B491" s="818" t="s">
        <v>17</v>
      </c>
      <c r="C491" s="870">
        <v>138870</v>
      </c>
      <c r="D491" s="870">
        <v>88865</v>
      </c>
      <c r="E491" s="870">
        <v>118470</v>
      </c>
      <c r="F491" s="871">
        <f>C491+D491+E491</f>
        <v>346205</v>
      </c>
      <c r="G491" s="870">
        <v>80350</v>
      </c>
      <c r="H491" s="870"/>
      <c r="I491" s="870"/>
      <c r="J491" s="871">
        <f>G491+H491+I491</f>
        <v>80350</v>
      </c>
      <c r="K491" s="870"/>
      <c r="L491" s="870"/>
      <c r="M491" s="870"/>
      <c r="N491" s="872">
        <f>K491+L491+M491</f>
        <v>0</v>
      </c>
      <c r="O491" s="870"/>
      <c r="P491" s="870"/>
      <c r="Q491" s="870"/>
      <c r="R491" s="873">
        <f>O491+P491+Q491</f>
        <v>0</v>
      </c>
      <c r="S491" s="874">
        <f>F491+J491+N491+R491</f>
        <v>426555</v>
      </c>
    </row>
    <row r="492" spans="2:19" ht="15">
      <c r="B492" s="818" t="s">
        <v>19</v>
      </c>
      <c r="C492" s="870">
        <v>5310</v>
      </c>
      <c r="D492" s="870">
        <v>243103</v>
      </c>
      <c r="E492" s="870">
        <v>61750</v>
      </c>
      <c r="F492" s="871">
        <f>C492+D492+E492</f>
        <v>310163</v>
      </c>
      <c r="G492" s="870">
        <v>41521</v>
      </c>
      <c r="H492" s="870"/>
      <c r="I492" s="870"/>
      <c r="J492" s="871">
        <f aca="true" t="shared" si="27" ref="J492:J519">G492+H492+I492</f>
        <v>41521</v>
      </c>
      <c r="K492" s="870"/>
      <c r="L492" s="870"/>
      <c r="M492" s="870"/>
      <c r="N492" s="872">
        <f aca="true" t="shared" si="28" ref="N492:N518">K492+L492+M492</f>
        <v>0</v>
      </c>
      <c r="O492" s="870"/>
      <c r="P492" s="870"/>
      <c r="Q492" s="870"/>
      <c r="R492" s="873">
        <f aca="true" t="shared" si="29" ref="R492:R519">O492+P492+Q492</f>
        <v>0</v>
      </c>
      <c r="S492" s="874">
        <f aca="true" t="shared" si="30" ref="S492:S519">F492+J492+N492+R492</f>
        <v>351684</v>
      </c>
    </row>
    <row r="493" spans="2:19" ht="15">
      <c r="B493" s="818" t="s">
        <v>21</v>
      </c>
      <c r="C493" s="870">
        <v>200</v>
      </c>
      <c r="D493" s="870">
        <v>2960</v>
      </c>
      <c r="E493" s="870">
        <v>320</v>
      </c>
      <c r="F493" s="871">
        <f>C493+D493+E493</f>
        <v>3480</v>
      </c>
      <c r="G493" s="870">
        <v>3010</v>
      </c>
      <c r="H493" s="870"/>
      <c r="I493" s="870"/>
      <c r="J493" s="871">
        <f t="shared" si="27"/>
        <v>3010</v>
      </c>
      <c r="K493" s="870"/>
      <c r="L493" s="870"/>
      <c r="M493" s="870"/>
      <c r="N493" s="872">
        <f t="shared" si="28"/>
        <v>0</v>
      </c>
      <c r="O493" s="870"/>
      <c r="P493" s="870"/>
      <c r="Q493" s="870"/>
      <c r="R493" s="873">
        <f t="shared" si="29"/>
        <v>0</v>
      </c>
      <c r="S493" s="874">
        <f t="shared" si="30"/>
        <v>6490</v>
      </c>
    </row>
    <row r="494" spans="2:19" ht="15">
      <c r="B494" s="818" t="s">
        <v>23</v>
      </c>
      <c r="C494" s="870">
        <v>3750</v>
      </c>
      <c r="D494" s="870">
        <v>5150</v>
      </c>
      <c r="E494" s="870">
        <v>4180</v>
      </c>
      <c r="F494" s="871">
        <f>C494+D494+E494</f>
        <v>13080</v>
      </c>
      <c r="G494" s="870">
        <v>2150</v>
      </c>
      <c r="H494" s="870"/>
      <c r="I494" s="870"/>
      <c r="J494" s="871">
        <f t="shared" si="27"/>
        <v>2150</v>
      </c>
      <c r="K494" s="870"/>
      <c r="L494" s="870"/>
      <c r="M494" s="870"/>
      <c r="N494" s="872">
        <f t="shared" si="28"/>
        <v>0</v>
      </c>
      <c r="O494" s="870"/>
      <c r="P494" s="870"/>
      <c r="Q494" s="870"/>
      <c r="R494" s="873">
        <f t="shared" si="29"/>
        <v>0</v>
      </c>
      <c r="S494" s="874">
        <f t="shared" si="30"/>
        <v>15230</v>
      </c>
    </row>
    <row r="495" spans="2:19" ht="17.25">
      <c r="B495" s="824" t="s">
        <v>106</v>
      </c>
      <c r="C495" s="875">
        <v>148130</v>
      </c>
      <c r="D495" s="875">
        <v>340078</v>
      </c>
      <c r="E495" s="875">
        <v>184720</v>
      </c>
      <c r="F495" s="876">
        <f>SUM(F491:F494)</f>
        <v>672928</v>
      </c>
      <c r="G495" s="875">
        <v>127031</v>
      </c>
      <c r="H495" s="875"/>
      <c r="I495" s="875"/>
      <c r="J495" s="877">
        <f t="shared" si="27"/>
        <v>127031</v>
      </c>
      <c r="K495" s="875"/>
      <c r="L495" s="875"/>
      <c r="M495" s="875"/>
      <c r="N495" s="876">
        <f t="shared" si="28"/>
        <v>0</v>
      </c>
      <c r="O495" s="875"/>
      <c r="P495" s="875"/>
      <c r="Q495" s="875"/>
      <c r="R495" s="873">
        <f t="shared" si="29"/>
        <v>0</v>
      </c>
      <c r="S495" s="878">
        <f>F495+J495+N495+R495</f>
        <v>799959</v>
      </c>
    </row>
    <row r="496" spans="2:19" ht="15">
      <c r="B496" s="818"/>
      <c r="C496" s="870">
        <v>0</v>
      </c>
      <c r="D496" s="870"/>
      <c r="E496" s="870"/>
      <c r="F496" s="871"/>
      <c r="G496" s="870"/>
      <c r="H496" s="870"/>
      <c r="I496" s="870"/>
      <c r="J496" s="871">
        <f t="shared" si="27"/>
        <v>0</v>
      </c>
      <c r="K496" s="870"/>
      <c r="L496" s="870"/>
      <c r="M496" s="870"/>
      <c r="N496" s="872"/>
      <c r="O496" s="870"/>
      <c r="P496" s="870"/>
      <c r="Q496" s="870"/>
      <c r="R496" s="873">
        <f t="shared" si="29"/>
        <v>0</v>
      </c>
      <c r="S496" s="874">
        <f t="shared" si="30"/>
        <v>0</v>
      </c>
    </row>
    <row r="497" spans="2:19" ht="17.25">
      <c r="B497" s="824" t="s">
        <v>28</v>
      </c>
      <c r="C497" s="879">
        <v>12820</v>
      </c>
      <c r="D497" s="879">
        <v>9020</v>
      </c>
      <c r="E497" s="879">
        <v>24364</v>
      </c>
      <c r="F497" s="880">
        <f>C497+D497+E497</f>
        <v>46204</v>
      </c>
      <c r="G497" s="879">
        <v>20450</v>
      </c>
      <c r="H497" s="879"/>
      <c r="I497" s="879"/>
      <c r="J497" s="877">
        <f t="shared" si="27"/>
        <v>20450</v>
      </c>
      <c r="K497" s="879"/>
      <c r="L497" s="879"/>
      <c r="M497" s="879"/>
      <c r="N497" s="876">
        <f t="shared" si="28"/>
        <v>0</v>
      </c>
      <c r="O497" s="879"/>
      <c r="P497" s="879"/>
      <c r="Q497" s="879"/>
      <c r="R497" s="873">
        <f t="shared" si="29"/>
        <v>0</v>
      </c>
      <c r="S497" s="878">
        <f t="shared" si="30"/>
        <v>66654</v>
      </c>
    </row>
    <row r="498" spans="2:19" ht="15">
      <c r="B498" s="818"/>
      <c r="C498" s="870">
        <v>0</v>
      </c>
      <c r="D498" s="870"/>
      <c r="E498" s="870"/>
      <c r="F498" s="872"/>
      <c r="G498" s="870"/>
      <c r="H498" s="870"/>
      <c r="I498" s="870"/>
      <c r="J498" s="871">
        <f t="shared" si="27"/>
        <v>0</v>
      </c>
      <c r="K498" s="870"/>
      <c r="L498" s="870"/>
      <c r="M498" s="870"/>
      <c r="N498" s="872"/>
      <c r="O498" s="870"/>
      <c r="P498" s="870"/>
      <c r="Q498" s="870"/>
      <c r="R498" s="873">
        <f t="shared" si="29"/>
        <v>0</v>
      </c>
      <c r="S498" s="874">
        <f t="shared" si="30"/>
        <v>0</v>
      </c>
    </row>
    <row r="499" spans="2:19" ht="17.25">
      <c r="B499" s="831" t="s">
        <v>107</v>
      </c>
      <c r="C499" s="879">
        <v>1730</v>
      </c>
      <c r="D499" s="879">
        <v>7950</v>
      </c>
      <c r="E499" s="879">
        <v>38194</v>
      </c>
      <c r="F499" s="880">
        <f>C499+D499+E499</f>
        <v>47874</v>
      </c>
      <c r="G499" s="879">
        <v>7030</v>
      </c>
      <c r="H499" s="879"/>
      <c r="I499" s="879"/>
      <c r="J499" s="871">
        <f t="shared" si="27"/>
        <v>7030</v>
      </c>
      <c r="K499" s="879"/>
      <c r="L499" s="879"/>
      <c r="M499" s="879"/>
      <c r="N499" s="876">
        <f t="shared" si="28"/>
        <v>0</v>
      </c>
      <c r="O499" s="879"/>
      <c r="P499" s="879"/>
      <c r="Q499" s="879"/>
      <c r="R499" s="873">
        <f t="shared" si="29"/>
        <v>0</v>
      </c>
      <c r="S499" s="878">
        <f t="shared" si="30"/>
        <v>54904</v>
      </c>
    </row>
    <row r="500" spans="2:19" ht="15">
      <c r="B500" s="881"/>
      <c r="C500" s="870">
        <v>0</v>
      </c>
      <c r="D500" s="870"/>
      <c r="E500" s="870"/>
      <c r="F500" s="882"/>
      <c r="G500" s="870"/>
      <c r="H500" s="870"/>
      <c r="I500" s="870"/>
      <c r="J500" s="871">
        <f t="shared" si="27"/>
        <v>0</v>
      </c>
      <c r="K500" s="870"/>
      <c r="L500" s="870"/>
      <c r="M500" s="870"/>
      <c r="N500" s="872"/>
      <c r="O500" s="870"/>
      <c r="P500" s="870"/>
      <c r="Q500" s="870"/>
      <c r="R500" s="873">
        <f t="shared" si="29"/>
        <v>0</v>
      </c>
      <c r="S500" s="874">
        <f t="shared" si="30"/>
        <v>0</v>
      </c>
    </row>
    <row r="501" spans="2:19" ht="15.75">
      <c r="B501" s="831" t="s">
        <v>34</v>
      </c>
      <c r="C501" s="870">
        <v>0</v>
      </c>
      <c r="D501" s="870"/>
      <c r="E501" s="870"/>
      <c r="F501" s="882"/>
      <c r="G501" s="870"/>
      <c r="H501" s="870"/>
      <c r="I501" s="870"/>
      <c r="J501" s="871">
        <f t="shared" si="27"/>
        <v>0</v>
      </c>
      <c r="K501" s="870"/>
      <c r="L501" s="870"/>
      <c r="M501" s="870"/>
      <c r="N501" s="872"/>
      <c r="O501" s="870"/>
      <c r="P501" s="870"/>
      <c r="Q501" s="870"/>
      <c r="R501" s="873">
        <f t="shared" si="29"/>
        <v>0</v>
      </c>
      <c r="S501" s="874">
        <f t="shared" si="30"/>
        <v>0</v>
      </c>
    </row>
    <row r="502" spans="2:19" ht="15">
      <c r="B502" s="818" t="s">
        <v>77</v>
      </c>
      <c r="C502" s="870">
        <v>9276</v>
      </c>
      <c r="D502" s="870">
        <v>100</v>
      </c>
      <c r="E502" s="870">
        <v>12125</v>
      </c>
      <c r="F502" s="871">
        <f>C502+D502+E502</f>
        <v>21501</v>
      </c>
      <c r="G502" s="870">
        <v>0</v>
      </c>
      <c r="H502" s="870"/>
      <c r="I502" s="870"/>
      <c r="J502" s="871">
        <f t="shared" si="27"/>
        <v>0</v>
      </c>
      <c r="K502" s="870"/>
      <c r="L502" s="870"/>
      <c r="M502" s="870"/>
      <c r="N502" s="872">
        <f t="shared" si="28"/>
        <v>0</v>
      </c>
      <c r="O502" s="870"/>
      <c r="P502" s="870"/>
      <c r="Q502" s="870"/>
      <c r="R502" s="873">
        <f t="shared" si="29"/>
        <v>0</v>
      </c>
      <c r="S502" s="874">
        <f t="shared" si="30"/>
        <v>21501</v>
      </c>
    </row>
    <row r="503" spans="2:19" ht="15">
      <c r="B503" s="818" t="s">
        <v>78</v>
      </c>
      <c r="C503" s="870">
        <v>700</v>
      </c>
      <c r="D503" s="870">
        <v>0</v>
      </c>
      <c r="E503" s="870">
        <v>2100</v>
      </c>
      <c r="F503" s="871">
        <f>C503+D503+E503</f>
        <v>2800</v>
      </c>
      <c r="G503" s="870">
        <v>0</v>
      </c>
      <c r="H503" s="870"/>
      <c r="I503" s="870"/>
      <c r="J503" s="871">
        <f t="shared" si="27"/>
        <v>0</v>
      </c>
      <c r="K503" s="870"/>
      <c r="L503" s="870"/>
      <c r="M503" s="870"/>
      <c r="N503" s="872">
        <f t="shared" si="28"/>
        <v>0</v>
      </c>
      <c r="O503" s="870"/>
      <c r="P503" s="870"/>
      <c r="Q503" s="870"/>
      <c r="R503" s="873">
        <f t="shared" si="29"/>
        <v>0</v>
      </c>
      <c r="S503" s="874">
        <f t="shared" si="30"/>
        <v>2800</v>
      </c>
    </row>
    <row r="504" spans="2:19" ht="15">
      <c r="B504" s="818" t="s">
        <v>79</v>
      </c>
      <c r="C504" s="870">
        <v>0</v>
      </c>
      <c r="D504" s="870">
        <v>4902.15</v>
      </c>
      <c r="E504" s="870">
        <v>500</v>
      </c>
      <c r="F504" s="871">
        <f>C504+D504+E504</f>
        <v>5402.15</v>
      </c>
      <c r="G504" s="870">
        <v>0</v>
      </c>
      <c r="H504" s="870"/>
      <c r="I504" s="870"/>
      <c r="J504" s="871">
        <f t="shared" si="27"/>
        <v>0</v>
      </c>
      <c r="K504" s="870"/>
      <c r="L504" s="870"/>
      <c r="M504" s="870"/>
      <c r="N504" s="872">
        <f t="shared" si="28"/>
        <v>0</v>
      </c>
      <c r="O504" s="870"/>
      <c r="P504" s="870"/>
      <c r="Q504" s="870"/>
      <c r="R504" s="873">
        <f t="shared" si="29"/>
        <v>0</v>
      </c>
      <c r="S504" s="874">
        <f t="shared" si="30"/>
        <v>5402.15</v>
      </c>
    </row>
    <row r="505" spans="2:19" ht="16.5">
      <c r="B505" s="818" t="s">
        <v>39</v>
      </c>
      <c r="C505" s="870">
        <v>223086</v>
      </c>
      <c r="D505" s="870">
        <v>99280</v>
      </c>
      <c r="E505" s="870">
        <v>109231.5</v>
      </c>
      <c r="F505" s="871">
        <f>C505+D505+E505</f>
        <v>431597.5</v>
      </c>
      <c r="G505" s="870">
        <v>12960</v>
      </c>
      <c r="H505" s="870"/>
      <c r="I505" s="870"/>
      <c r="J505" s="871">
        <f t="shared" si="27"/>
        <v>12960</v>
      </c>
      <c r="K505" s="870"/>
      <c r="L505" s="870"/>
      <c r="M505" s="870"/>
      <c r="N505" s="872">
        <f t="shared" si="28"/>
        <v>0</v>
      </c>
      <c r="O505" s="870"/>
      <c r="P505" s="870"/>
      <c r="Q505" s="870"/>
      <c r="R505" s="953">
        <f t="shared" si="29"/>
        <v>0</v>
      </c>
      <c r="S505" s="874">
        <f t="shared" si="30"/>
        <v>444557.5</v>
      </c>
    </row>
    <row r="506" spans="2:19" ht="15">
      <c r="B506" s="818" t="s">
        <v>41</v>
      </c>
      <c r="C506" s="870">
        <v>221800</v>
      </c>
      <c r="D506" s="870">
        <v>162928</v>
      </c>
      <c r="E506" s="870">
        <v>169160</v>
      </c>
      <c r="F506" s="871">
        <f>C506+D506+E506</f>
        <v>553888</v>
      </c>
      <c r="G506" s="870">
        <v>144540</v>
      </c>
      <c r="H506" s="870"/>
      <c r="I506" s="870"/>
      <c r="J506" s="871">
        <f t="shared" si="27"/>
        <v>144540</v>
      </c>
      <c r="K506" s="870"/>
      <c r="L506" s="870"/>
      <c r="M506" s="870"/>
      <c r="N506" s="872">
        <f t="shared" si="28"/>
        <v>0</v>
      </c>
      <c r="O506" s="870"/>
      <c r="P506" s="870"/>
      <c r="Q506" s="870"/>
      <c r="R506" s="873">
        <f t="shared" si="29"/>
        <v>0</v>
      </c>
      <c r="S506" s="874">
        <f t="shared" si="30"/>
        <v>698428</v>
      </c>
    </row>
    <row r="507" spans="2:19" ht="17.25">
      <c r="B507" s="824" t="s">
        <v>106</v>
      </c>
      <c r="C507" s="879">
        <v>454862</v>
      </c>
      <c r="D507" s="879">
        <v>267210.15</v>
      </c>
      <c r="E507" s="879">
        <v>293116.5</v>
      </c>
      <c r="F507" s="883">
        <f>SUM(F502:F506)</f>
        <v>1015188.65</v>
      </c>
      <c r="G507" s="879">
        <v>157500</v>
      </c>
      <c r="H507" s="879"/>
      <c r="I507" s="879"/>
      <c r="J507" s="877">
        <f t="shared" si="27"/>
        <v>157500</v>
      </c>
      <c r="K507" s="879"/>
      <c r="L507" s="879"/>
      <c r="M507" s="879"/>
      <c r="N507" s="876">
        <f t="shared" si="28"/>
        <v>0</v>
      </c>
      <c r="O507" s="879"/>
      <c r="P507" s="952"/>
      <c r="Q507" s="952"/>
      <c r="R507" s="954">
        <f t="shared" si="29"/>
        <v>0</v>
      </c>
      <c r="S507" s="878">
        <f t="shared" si="30"/>
        <v>1172688.65</v>
      </c>
    </row>
    <row r="508" spans="2:19" ht="15">
      <c r="B508" s="824"/>
      <c r="C508" s="870">
        <v>0</v>
      </c>
      <c r="D508" s="870"/>
      <c r="E508" s="870"/>
      <c r="F508" s="871"/>
      <c r="G508" s="870"/>
      <c r="H508" s="870"/>
      <c r="I508" s="870"/>
      <c r="J508" s="871">
        <f t="shared" si="27"/>
        <v>0</v>
      </c>
      <c r="K508" s="870"/>
      <c r="L508" s="870"/>
      <c r="M508" s="870"/>
      <c r="N508" s="872"/>
      <c r="O508" s="870"/>
      <c r="P508" s="870"/>
      <c r="Q508" s="870"/>
      <c r="R508" s="873">
        <f t="shared" si="29"/>
        <v>0</v>
      </c>
      <c r="S508" s="874">
        <f t="shared" si="30"/>
        <v>0</v>
      </c>
    </row>
    <row r="509" spans="2:19" ht="15">
      <c r="B509" s="824" t="s">
        <v>45</v>
      </c>
      <c r="C509" s="870">
        <v>0</v>
      </c>
      <c r="D509" s="870"/>
      <c r="E509" s="870"/>
      <c r="F509" s="871"/>
      <c r="G509" s="870"/>
      <c r="H509" s="870"/>
      <c r="I509" s="870"/>
      <c r="J509" s="871">
        <f t="shared" si="27"/>
        <v>0</v>
      </c>
      <c r="K509" s="870"/>
      <c r="L509" s="870"/>
      <c r="M509" s="870"/>
      <c r="N509" s="872"/>
      <c r="O509" s="870"/>
      <c r="P509" s="870"/>
      <c r="Q509" s="870"/>
      <c r="R509" s="873">
        <f t="shared" si="29"/>
        <v>0</v>
      </c>
      <c r="S509" s="874">
        <f t="shared" si="30"/>
        <v>0</v>
      </c>
    </row>
    <row r="510" spans="2:19" ht="15">
      <c r="B510" s="818" t="s">
        <v>108</v>
      </c>
      <c r="C510" s="870">
        <v>3000</v>
      </c>
      <c r="D510" s="870">
        <v>19960</v>
      </c>
      <c r="E510" s="870">
        <v>11150</v>
      </c>
      <c r="F510" s="871">
        <f aca="true" t="shared" si="31" ref="F510:F515">C510+D510+E510</f>
        <v>34110</v>
      </c>
      <c r="G510" s="870">
        <v>150</v>
      </c>
      <c r="H510" s="870"/>
      <c r="I510" s="870"/>
      <c r="J510" s="871">
        <f t="shared" si="27"/>
        <v>150</v>
      </c>
      <c r="K510" s="870"/>
      <c r="L510" s="870"/>
      <c r="M510" s="870"/>
      <c r="N510" s="872">
        <f t="shared" si="28"/>
        <v>0</v>
      </c>
      <c r="O510" s="870"/>
      <c r="P510" s="870"/>
      <c r="Q510" s="870"/>
      <c r="R510" s="873">
        <f t="shared" si="29"/>
        <v>0</v>
      </c>
      <c r="S510" s="874">
        <f t="shared" si="30"/>
        <v>34260</v>
      </c>
    </row>
    <row r="511" spans="2:19" ht="15">
      <c r="B511" s="818" t="s">
        <v>49</v>
      </c>
      <c r="C511" s="870">
        <v>0</v>
      </c>
      <c r="D511" s="870">
        <v>0</v>
      </c>
      <c r="E511" s="870">
        <v>0</v>
      </c>
      <c r="F511" s="871">
        <f t="shared" si="31"/>
        <v>0</v>
      </c>
      <c r="G511" s="870">
        <v>0</v>
      </c>
      <c r="H511" s="870"/>
      <c r="I511" s="870"/>
      <c r="J511" s="871">
        <f t="shared" si="27"/>
        <v>0</v>
      </c>
      <c r="K511" s="870"/>
      <c r="L511" s="870"/>
      <c r="M511" s="870"/>
      <c r="N511" s="872">
        <f t="shared" si="28"/>
        <v>0</v>
      </c>
      <c r="O511" s="870"/>
      <c r="P511" s="870"/>
      <c r="Q511" s="870"/>
      <c r="R511" s="873">
        <f t="shared" si="29"/>
        <v>0</v>
      </c>
      <c r="S511" s="874">
        <f t="shared" si="30"/>
        <v>0</v>
      </c>
    </row>
    <row r="512" spans="2:19" ht="15">
      <c r="B512" s="818" t="s">
        <v>80</v>
      </c>
      <c r="C512" s="870">
        <v>0</v>
      </c>
      <c r="D512" s="870">
        <v>0</v>
      </c>
      <c r="E512" s="870">
        <v>0</v>
      </c>
      <c r="F512" s="871">
        <f t="shared" si="31"/>
        <v>0</v>
      </c>
      <c r="G512" s="870">
        <v>0</v>
      </c>
      <c r="H512" s="870"/>
      <c r="I512" s="870"/>
      <c r="J512" s="871">
        <f t="shared" si="27"/>
        <v>0</v>
      </c>
      <c r="K512" s="870"/>
      <c r="L512" s="870"/>
      <c r="M512" s="870"/>
      <c r="N512" s="872">
        <f t="shared" si="28"/>
        <v>0</v>
      </c>
      <c r="O512" s="870"/>
      <c r="P512" s="870"/>
      <c r="Q512" s="870"/>
      <c r="R512" s="873">
        <f t="shared" si="29"/>
        <v>0</v>
      </c>
      <c r="S512" s="874">
        <f t="shared" si="30"/>
        <v>0</v>
      </c>
    </row>
    <row r="513" spans="2:19" ht="15">
      <c r="B513" s="818" t="s">
        <v>52</v>
      </c>
      <c r="C513" s="870">
        <v>0</v>
      </c>
      <c r="D513" s="870">
        <v>0</v>
      </c>
      <c r="E513" s="870">
        <v>0</v>
      </c>
      <c r="F513" s="871">
        <f t="shared" si="31"/>
        <v>0</v>
      </c>
      <c r="G513" s="870">
        <v>0</v>
      </c>
      <c r="H513" s="870"/>
      <c r="I513" s="870"/>
      <c r="J513" s="871">
        <f t="shared" si="27"/>
        <v>0</v>
      </c>
      <c r="K513" s="870"/>
      <c r="L513" s="870"/>
      <c r="M513" s="870"/>
      <c r="N513" s="872">
        <f t="shared" si="28"/>
        <v>0</v>
      </c>
      <c r="O513" s="870"/>
      <c r="P513" s="870"/>
      <c r="Q513" s="870"/>
      <c r="R513" s="873">
        <f t="shared" si="29"/>
        <v>0</v>
      </c>
      <c r="S513" s="874">
        <f t="shared" si="30"/>
        <v>0</v>
      </c>
    </row>
    <row r="514" spans="2:19" ht="15">
      <c r="B514" s="818" t="s">
        <v>54</v>
      </c>
      <c r="C514" s="870">
        <v>0</v>
      </c>
      <c r="D514" s="870">
        <v>0</v>
      </c>
      <c r="E514" s="870">
        <v>1100</v>
      </c>
      <c r="F514" s="871">
        <f t="shared" si="31"/>
        <v>1100</v>
      </c>
      <c r="G514" s="870">
        <v>0</v>
      </c>
      <c r="H514" s="870"/>
      <c r="I514" s="870"/>
      <c r="J514" s="871">
        <f t="shared" si="27"/>
        <v>0</v>
      </c>
      <c r="K514" s="870"/>
      <c r="L514" s="870"/>
      <c r="M514" s="870"/>
      <c r="N514" s="872">
        <f t="shared" si="28"/>
        <v>0</v>
      </c>
      <c r="O514" s="870"/>
      <c r="P514" s="870"/>
      <c r="Q514" s="870"/>
      <c r="R514" s="873">
        <f t="shared" si="29"/>
        <v>0</v>
      </c>
      <c r="S514" s="874">
        <f t="shared" si="30"/>
        <v>1100</v>
      </c>
    </row>
    <row r="515" spans="2:19" ht="15">
      <c r="B515" s="835" t="s">
        <v>56</v>
      </c>
      <c r="C515" s="870">
        <v>4550</v>
      </c>
      <c r="D515" s="870">
        <v>1200</v>
      </c>
      <c r="E515" s="870">
        <v>0</v>
      </c>
      <c r="F515" s="871">
        <f t="shared" si="31"/>
        <v>5750</v>
      </c>
      <c r="G515" s="870">
        <v>950</v>
      </c>
      <c r="H515" s="870"/>
      <c r="I515" s="870"/>
      <c r="J515" s="871">
        <f t="shared" si="27"/>
        <v>950</v>
      </c>
      <c r="K515" s="870"/>
      <c r="L515" s="870"/>
      <c r="M515" s="870"/>
      <c r="N515" s="872">
        <f t="shared" si="28"/>
        <v>0</v>
      </c>
      <c r="O515" s="870"/>
      <c r="P515" s="870"/>
      <c r="Q515" s="870"/>
      <c r="R515" s="873">
        <f t="shared" si="29"/>
        <v>0</v>
      </c>
      <c r="S515" s="874">
        <f t="shared" si="30"/>
        <v>6700</v>
      </c>
    </row>
    <row r="516" spans="2:19" ht="17.25">
      <c r="B516" s="824" t="s">
        <v>106</v>
      </c>
      <c r="C516" s="879">
        <v>7550</v>
      </c>
      <c r="D516" s="879">
        <v>21160</v>
      </c>
      <c r="E516" s="879">
        <v>12250</v>
      </c>
      <c r="F516" s="883">
        <f>SUM(F510:F515)</f>
        <v>40960</v>
      </c>
      <c r="G516" s="879">
        <v>1100</v>
      </c>
      <c r="H516" s="879"/>
      <c r="I516" s="879"/>
      <c r="J516" s="877">
        <f t="shared" si="27"/>
        <v>1100</v>
      </c>
      <c r="K516" s="879"/>
      <c r="L516" s="879"/>
      <c r="M516" s="879"/>
      <c r="N516" s="872">
        <f t="shared" si="28"/>
        <v>0</v>
      </c>
      <c r="O516" s="879"/>
      <c r="P516" s="879"/>
      <c r="Q516" s="879"/>
      <c r="R516" s="873">
        <f t="shared" si="29"/>
        <v>0</v>
      </c>
      <c r="S516" s="878">
        <f t="shared" si="30"/>
        <v>42060</v>
      </c>
    </row>
    <row r="517" spans="2:19" ht="15">
      <c r="B517" s="836"/>
      <c r="C517" s="870">
        <v>0</v>
      </c>
      <c r="D517" s="870"/>
      <c r="E517" s="870"/>
      <c r="F517" s="871"/>
      <c r="G517" s="870"/>
      <c r="H517" s="870"/>
      <c r="I517" s="870"/>
      <c r="J517" s="871">
        <f t="shared" si="27"/>
        <v>0</v>
      </c>
      <c r="K517" s="870"/>
      <c r="L517" s="870"/>
      <c r="M517" s="870"/>
      <c r="N517" s="872">
        <f t="shared" si="28"/>
        <v>0</v>
      </c>
      <c r="O517" s="870"/>
      <c r="P517" s="870"/>
      <c r="Q517" s="870"/>
      <c r="R517" s="873">
        <f t="shared" si="29"/>
        <v>0</v>
      </c>
      <c r="S517" s="874">
        <f t="shared" si="30"/>
        <v>0</v>
      </c>
    </row>
    <row r="518" spans="2:19" ht="17.25">
      <c r="B518" s="836" t="s">
        <v>23</v>
      </c>
      <c r="C518" s="879">
        <v>1000</v>
      </c>
      <c r="D518" s="879">
        <v>61002</v>
      </c>
      <c r="E518" s="879">
        <v>7790</v>
      </c>
      <c r="F518" s="880">
        <f>C518+D518+E518</f>
        <v>69792</v>
      </c>
      <c r="G518" s="879">
        <v>2140</v>
      </c>
      <c r="H518" s="879"/>
      <c r="I518" s="879"/>
      <c r="J518" s="877">
        <f t="shared" si="27"/>
        <v>2140</v>
      </c>
      <c r="K518" s="879"/>
      <c r="L518" s="879"/>
      <c r="M518" s="879"/>
      <c r="N518" s="876">
        <f t="shared" si="28"/>
        <v>0</v>
      </c>
      <c r="O518" s="879"/>
      <c r="P518" s="879"/>
      <c r="Q518" s="879"/>
      <c r="R518" s="873">
        <f t="shared" si="29"/>
        <v>0</v>
      </c>
      <c r="S518" s="878">
        <f>F518+J518+N518+R518</f>
        <v>71932</v>
      </c>
    </row>
    <row r="519" spans="2:19" ht="15.75" thickBot="1">
      <c r="B519" s="837"/>
      <c r="C519" s="845">
        <v>0</v>
      </c>
      <c r="D519" s="845"/>
      <c r="E519" s="846"/>
      <c r="F519" s="884"/>
      <c r="G519" s="885"/>
      <c r="H519" s="845"/>
      <c r="I519" s="886"/>
      <c r="J519" s="884">
        <f t="shared" si="27"/>
        <v>0</v>
      </c>
      <c r="K519" s="885"/>
      <c r="L519" s="887"/>
      <c r="M519" s="846"/>
      <c r="N519" s="884"/>
      <c r="O519" s="885"/>
      <c r="P519" s="845"/>
      <c r="Q519" s="846"/>
      <c r="R519" s="873">
        <f t="shared" si="29"/>
        <v>0</v>
      </c>
      <c r="S519" s="888">
        <f t="shared" si="30"/>
        <v>0</v>
      </c>
    </row>
    <row r="520" spans="2:19" ht="16.5" thickBot="1" thickTop="1">
      <c r="B520" s="889" t="s">
        <v>62</v>
      </c>
      <c r="C520" s="890">
        <v>626092</v>
      </c>
      <c r="D520" s="890">
        <v>706420.15</v>
      </c>
      <c r="E520" s="891">
        <v>560434.5</v>
      </c>
      <c r="F520" s="892">
        <f>SUM(F495,F497,F499,F507,F516,F518)</f>
        <v>1892946.65</v>
      </c>
      <c r="G520" s="893">
        <v>315251</v>
      </c>
      <c r="H520" s="890"/>
      <c r="I520" s="891"/>
      <c r="J520" s="894">
        <f>SUM(J495,J497,J499,J507,J516,J518)</f>
        <v>315251</v>
      </c>
      <c r="K520" s="893"/>
      <c r="L520" s="890"/>
      <c r="M520" s="891"/>
      <c r="N520" s="895">
        <f>SUM(N495,N497,N499,N507,N516,N518)</f>
        <v>0</v>
      </c>
      <c r="O520" s="948"/>
      <c r="P520" s="949"/>
      <c r="Q520" s="950"/>
      <c r="R520" s="951">
        <f>SUM(R495,R497,R499,R507,R516,R518)</f>
        <v>0</v>
      </c>
      <c r="S520" s="1107">
        <f>SUM(S495,S497,S499,S507,S516,S518)</f>
        <v>2208197.65</v>
      </c>
    </row>
    <row r="521" spans="2:19" ht="13.5">
      <c r="B521" s="450" t="s">
        <v>202</v>
      </c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  <c r="Q521" s="347"/>
      <c r="R521" s="347"/>
      <c r="S521" s="347"/>
    </row>
    <row r="578" ht="19.5">
      <c r="B578" s="1490" t="s">
        <v>192</v>
      </c>
    </row>
    <row r="579" ht="12.75">
      <c r="H579" s="1486" t="s">
        <v>70</v>
      </c>
    </row>
    <row r="580" ht="13.5" thickBot="1"/>
    <row r="581" spans="2:10" ht="21" thickBot="1">
      <c r="B581" s="1366" t="s">
        <v>4</v>
      </c>
      <c r="C581" s="1367" t="s">
        <v>161</v>
      </c>
      <c r="D581" s="1368"/>
      <c r="E581" s="1367" t="s">
        <v>162</v>
      </c>
      <c r="F581" s="1368"/>
      <c r="G581" s="1367" t="s">
        <v>163</v>
      </c>
      <c r="H581" s="1368"/>
      <c r="I581" s="1367" t="s">
        <v>62</v>
      </c>
      <c r="J581" s="1369"/>
    </row>
    <row r="582" spans="2:10" ht="22.5" thickBot="1" thickTop="1">
      <c r="B582" s="1370"/>
      <c r="C582" s="1371" t="s">
        <v>13</v>
      </c>
      <c r="D582" s="1371" t="s">
        <v>75</v>
      </c>
      <c r="E582" s="1371" t="s">
        <v>13</v>
      </c>
      <c r="F582" s="1371" t="s">
        <v>75</v>
      </c>
      <c r="G582" s="1371" t="s">
        <v>13</v>
      </c>
      <c r="H582" s="1371" t="s">
        <v>75</v>
      </c>
      <c r="I582" s="1371" t="s">
        <v>13</v>
      </c>
      <c r="J582" s="1371" t="s">
        <v>75</v>
      </c>
    </row>
    <row r="583" spans="2:10" ht="21">
      <c r="B583" s="1372" t="s">
        <v>16</v>
      </c>
      <c r="C583" s="1373">
        <v>2</v>
      </c>
      <c r="D583" s="1374">
        <v>1500</v>
      </c>
      <c r="E583" s="1373">
        <v>0</v>
      </c>
      <c r="F583" s="1374">
        <v>0</v>
      </c>
      <c r="G583" s="1373">
        <v>1</v>
      </c>
      <c r="H583" s="1374">
        <v>1000</v>
      </c>
      <c r="I583" s="1373">
        <v>3</v>
      </c>
      <c r="J583" s="1374">
        <v>2500</v>
      </c>
    </row>
    <row r="584" spans="2:10" ht="21">
      <c r="B584" s="1375" t="s">
        <v>18</v>
      </c>
      <c r="C584" s="1376">
        <v>288</v>
      </c>
      <c r="D584" s="1377">
        <v>54230</v>
      </c>
      <c r="E584" s="1376">
        <v>313</v>
      </c>
      <c r="F584" s="1377">
        <v>52667</v>
      </c>
      <c r="G584" s="1376">
        <v>0</v>
      </c>
      <c r="H584" s="1377">
        <v>0</v>
      </c>
      <c r="I584" s="1376">
        <v>601</v>
      </c>
      <c r="J584" s="1377">
        <v>106897</v>
      </c>
    </row>
    <row r="585" spans="2:10" ht="21">
      <c r="B585" s="1375" t="s">
        <v>20</v>
      </c>
      <c r="C585" s="1376">
        <v>731</v>
      </c>
      <c r="D585" s="1377">
        <v>135457</v>
      </c>
      <c r="E585" s="1376">
        <v>136</v>
      </c>
      <c r="F585" s="1377">
        <v>25454</v>
      </c>
      <c r="G585" s="1376">
        <v>0</v>
      </c>
      <c r="H585" s="1377">
        <v>0</v>
      </c>
      <c r="I585" s="1376">
        <v>867</v>
      </c>
      <c r="J585" s="1377">
        <v>160911</v>
      </c>
    </row>
    <row r="586" spans="2:10" ht="21">
      <c r="B586" s="1375" t="s">
        <v>22</v>
      </c>
      <c r="C586" s="1376">
        <v>28</v>
      </c>
      <c r="D586" s="1377">
        <v>6350</v>
      </c>
      <c r="E586" s="1376">
        <v>24</v>
      </c>
      <c r="F586" s="1377">
        <v>3760</v>
      </c>
      <c r="G586" s="1376">
        <v>0</v>
      </c>
      <c r="H586" s="1377">
        <v>0</v>
      </c>
      <c r="I586" s="1376">
        <v>52</v>
      </c>
      <c r="J586" s="1377">
        <v>10110</v>
      </c>
    </row>
    <row r="587" spans="2:10" ht="21">
      <c r="B587" s="1375" t="s">
        <v>24</v>
      </c>
      <c r="C587" s="1376">
        <v>300</v>
      </c>
      <c r="D587" s="1377">
        <v>80865</v>
      </c>
      <c r="E587" s="1376">
        <v>75</v>
      </c>
      <c r="F587" s="1377">
        <v>17804</v>
      </c>
      <c r="G587" s="1376">
        <v>1</v>
      </c>
      <c r="H587" s="1377">
        <v>1000</v>
      </c>
      <c r="I587" s="1376">
        <v>376</v>
      </c>
      <c r="J587" s="1377">
        <v>99669</v>
      </c>
    </row>
    <row r="588" spans="2:10" ht="21">
      <c r="B588" s="1375" t="s">
        <v>26</v>
      </c>
      <c r="C588" s="1376">
        <v>0</v>
      </c>
      <c r="D588" s="1377">
        <v>0</v>
      </c>
      <c r="E588" s="1376">
        <v>0</v>
      </c>
      <c r="F588" s="1377">
        <v>0</v>
      </c>
      <c r="G588" s="1376">
        <v>0</v>
      </c>
      <c r="H588" s="1377">
        <v>0</v>
      </c>
      <c r="I588" s="1376">
        <v>0</v>
      </c>
      <c r="J588" s="1377">
        <v>0</v>
      </c>
    </row>
    <row r="589" spans="2:10" ht="21">
      <c r="B589" s="1375" t="s">
        <v>27</v>
      </c>
      <c r="C589" s="1376">
        <v>23</v>
      </c>
      <c r="D589" s="1377">
        <v>23000</v>
      </c>
      <c r="E589" s="1376">
        <v>0</v>
      </c>
      <c r="F589" s="1377">
        <v>0</v>
      </c>
      <c r="G589" s="1376">
        <v>0</v>
      </c>
      <c r="H589" s="1377">
        <v>0</v>
      </c>
      <c r="I589" s="1376">
        <v>23</v>
      </c>
      <c r="J589" s="1377">
        <v>23000</v>
      </c>
    </row>
    <row r="590" spans="2:10" ht="21">
      <c r="B590" s="1375" t="s">
        <v>29</v>
      </c>
      <c r="C590" s="1376">
        <v>2</v>
      </c>
      <c r="D590" s="1377">
        <v>1000</v>
      </c>
      <c r="E590" s="1376">
        <v>0</v>
      </c>
      <c r="F590" s="1377">
        <v>0</v>
      </c>
      <c r="G590" s="1376">
        <v>0</v>
      </c>
      <c r="H590" s="1377">
        <v>0</v>
      </c>
      <c r="I590" s="1376">
        <v>2</v>
      </c>
      <c r="J590" s="1377">
        <v>1000</v>
      </c>
    </row>
    <row r="591" spans="2:10" ht="21">
      <c r="B591" s="1375" t="s">
        <v>30</v>
      </c>
      <c r="C591" s="1376">
        <v>380</v>
      </c>
      <c r="D591" s="1377">
        <v>45135</v>
      </c>
      <c r="E591" s="1376">
        <v>27</v>
      </c>
      <c r="F591" s="1377">
        <v>3375</v>
      </c>
      <c r="G591" s="1376">
        <v>0</v>
      </c>
      <c r="H591" s="1377">
        <v>0</v>
      </c>
      <c r="I591" s="1376">
        <v>407</v>
      </c>
      <c r="J591" s="1377">
        <v>48510</v>
      </c>
    </row>
    <row r="592" spans="2:10" ht="21">
      <c r="B592" s="1375" t="s">
        <v>32</v>
      </c>
      <c r="C592" s="1376">
        <v>27</v>
      </c>
      <c r="D592" s="1377">
        <v>5290</v>
      </c>
      <c r="E592" s="1376">
        <v>4</v>
      </c>
      <c r="F592" s="1377">
        <v>500</v>
      </c>
      <c r="G592" s="1376">
        <v>0</v>
      </c>
      <c r="H592" s="1377">
        <v>0</v>
      </c>
      <c r="I592" s="1376">
        <v>31</v>
      </c>
      <c r="J592" s="1377">
        <v>5790</v>
      </c>
    </row>
    <row r="593" spans="2:10" ht="21">
      <c r="B593" s="1375" t="s">
        <v>33</v>
      </c>
      <c r="C593" s="1376">
        <v>621</v>
      </c>
      <c r="D593" s="1377">
        <v>101205.5</v>
      </c>
      <c r="E593" s="1376">
        <v>533</v>
      </c>
      <c r="F593" s="1377">
        <v>97380</v>
      </c>
      <c r="G593" s="1376">
        <v>1</v>
      </c>
      <c r="H593" s="1377">
        <v>1000</v>
      </c>
      <c r="I593" s="1376">
        <v>1155</v>
      </c>
      <c r="J593" s="1377">
        <v>199585.5</v>
      </c>
    </row>
    <row r="594" spans="2:10" ht="21">
      <c r="B594" s="1375" t="s">
        <v>35</v>
      </c>
      <c r="C594" s="1376">
        <v>28</v>
      </c>
      <c r="D594" s="1377">
        <v>7735</v>
      </c>
      <c r="E594" s="1376">
        <v>9</v>
      </c>
      <c r="F594" s="1377">
        <v>3290</v>
      </c>
      <c r="G594" s="1376">
        <v>0</v>
      </c>
      <c r="H594" s="1377">
        <v>0</v>
      </c>
      <c r="I594" s="1376">
        <v>37</v>
      </c>
      <c r="J594" s="1377">
        <v>11025</v>
      </c>
    </row>
    <row r="595" spans="2:10" ht="21">
      <c r="B595" s="1375" t="s">
        <v>36</v>
      </c>
      <c r="C595" s="1376">
        <v>272</v>
      </c>
      <c r="D595" s="1377">
        <v>177030</v>
      </c>
      <c r="E595" s="1376">
        <v>130</v>
      </c>
      <c r="F595" s="1377">
        <v>88380</v>
      </c>
      <c r="G595" s="1376">
        <v>0</v>
      </c>
      <c r="H595" s="1377">
        <v>0</v>
      </c>
      <c r="I595" s="1376">
        <v>402</v>
      </c>
      <c r="J595" s="1377">
        <v>265410</v>
      </c>
    </row>
    <row r="596" spans="2:10" ht="21">
      <c r="B596" s="1375" t="s">
        <v>37</v>
      </c>
      <c r="C596" s="1376">
        <v>51</v>
      </c>
      <c r="D596" s="1377">
        <v>15450</v>
      </c>
      <c r="E596" s="1376">
        <v>17</v>
      </c>
      <c r="F596" s="1377">
        <v>3700</v>
      </c>
      <c r="G596" s="1376">
        <v>0</v>
      </c>
      <c r="H596" s="1377">
        <v>0</v>
      </c>
      <c r="I596" s="1376">
        <v>68</v>
      </c>
      <c r="J596" s="1377">
        <v>19150</v>
      </c>
    </row>
    <row r="597" spans="2:10" ht="21">
      <c r="B597" s="1375" t="s">
        <v>38</v>
      </c>
      <c r="C597" s="1376">
        <v>31</v>
      </c>
      <c r="D597" s="1377">
        <v>12640</v>
      </c>
      <c r="E597" s="1376">
        <v>16</v>
      </c>
      <c r="F597" s="1377">
        <v>3500</v>
      </c>
      <c r="G597" s="1376">
        <v>5</v>
      </c>
      <c r="H597" s="1377">
        <v>17300</v>
      </c>
      <c r="I597" s="1376">
        <v>52</v>
      </c>
      <c r="J597" s="1377">
        <v>33440</v>
      </c>
    </row>
    <row r="598" spans="2:10" ht="21">
      <c r="B598" s="1375" t="s">
        <v>40</v>
      </c>
      <c r="C598" s="1376">
        <v>155</v>
      </c>
      <c r="D598" s="1377">
        <v>28940</v>
      </c>
      <c r="E598" s="1376">
        <v>40</v>
      </c>
      <c r="F598" s="1377">
        <v>3035</v>
      </c>
      <c r="G598" s="1376">
        <v>0</v>
      </c>
      <c r="H598" s="1377">
        <v>0</v>
      </c>
      <c r="I598" s="1376">
        <v>195</v>
      </c>
      <c r="J598" s="1377">
        <v>31975</v>
      </c>
    </row>
    <row r="599" spans="2:10" ht="21">
      <c r="B599" s="1375" t="s">
        <v>42</v>
      </c>
      <c r="C599" s="1376">
        <v>266</v>
      </c>
      <c r="D599" s="1377">
        <v>76980</v>
      </c>
      <c r="E599" s="1376">
        <v>132</v>
      </c>
      <c r="F599" s="1377">
        <v>30575</v>
      </c>
      <c r="G599" s="1376">
        <v>4</v>
      </c>
      <c r="H599" s="1377">
        <v>4000</v>
      </c>
      <c r="I599" s="1376">
        <v>402</v>
      </c>
      <c r="J599" s="1377">
        <v>111555</v>
      </c>
    </row>
    <row r="600" spans="2:10" ht="21">
      <c r="B600" s="1375" t="s">
        <v>43</v>
      </c>
      <c r="C600" s="1376">
        <v>57</v>
      </c>
      <c r="D600" s="1377">
        <v>8250</v>
      </c>
      <c r="E600" s="1376">
        <v>0</v>
      </c>
      <c r="F600" s="1377">
        <v>0</v>
      </c>
      <c r="G600" s="1376">
        <v>0</v>
      </c>
      <c r="H600" s="1377">
        <v>0</v>
      </c>
      <c r="I600" s="1376">
        <v>57</v>
      </c>
      <c r="J600" s="1377">
        <v>8250</v>
      </c>
    </row>
    <row r="601" spans="2:10" ht="21">
      <c r="B601" s="1375" t="s">
        <v>44</v>
      </c>
      <c r="C601" s="1376">
        <v>257</v>
      </c>
      <c r="D601" s="1377">
        <v>28036.9</v>
      </c>
      <c r="E601" s="1376">
        <v>66</v>
      </c>
      <c r="F601" s="1377">
        <v>12249</v>
      </c>
      <c r="G601" s="1376">
        <v>4</v>
      </c>
      <c r="H601" s="1377">
        <v>3450</v>
      </c>
      <c r="I601" s="1376">
        <v>327</v>
      </c>
      <c r="J601" s="1377">
        <v>43735.9</v>
      </c>
    </row>
    <row r="602" spans="2:10" ht="21">
      <c r="B602" s="1375" t="s">
        <v>46</v>
      </c>
      <c r="C602" s="1376">
        <v>561</v>
      </c>
      <c r="D602" s="1377">
        <v>78050</v>
      </c>
      <c r="E602" s="1376">
        <v>16</v>
      </c>
      <c r="F602" s="1377">
        <v>2460</v>
      </c>
      <c r="G602" s="1376">
        <v>0</v>
      </c>
      <c r="H602" s="1377">
        <v>0</v>
      </c>
      <c r="I602" s="1376">
        <v>577</v>
      </c>
      <c r="J602" s="1377">
        <v>80510</v>
      </c>
    </row>
    <row r="603" spans="2:10" ht="21">
      <c r="B603" s="1375" t="s">
        <v>48</v>
      </c>
      <c r="C603" s="1376">
        <v>4438</v>
      </c>
      <c r="D603" s="1377">
        <v>496035</v>
      </c>
      <c r="E603" s="1376">
        <v>318</v>
      </c>
      <c r="F603" s="1377">
        <v>31530</v>
      </c>
      <c r="G603" s="1376">
        <v>0</v>
      </c>
      <c r="H603" s="1377">
        <v>0</v>
      </c>
      <c r="I603" s="1376">
        <v>4756</v>
      </c>
      <c r="J603" s="1377">
        <v>527565</v>
      </c>
    </row>
    <row r="604" spans="2:10" ht="21">
      <c r="B604" s="1375" t="s">
        <v>50</v>
      </c>
      <c r="C604" s="1376">
        <v>291</v>
      </c>
      <c r="D604" s="1377">
        <v>23258</v>
      </c>
      <c r="E604" s="1376">
        <v>13</v>
      </c>
      <c r="F604" s="1377">
        <v>1365</v>
      </c>
      <c r="G604" s="1376">
        <v>0</v>
      </c>
      <c r="H604" s="1377">
        <v>0</v>
      </c>
      <c r="I604" s="1376">
        <v>304</v>
      </c>
      <c r="J604" s="1377">
        <v>24623</v>
      </c>
    </row>
    <row r="605" spans="2:10" ht="21">
      <c r="B605" s="1375" t="s">
        <v>51</v>
      </c>
      <c r="C605" s="1376">
        <v>2</v>
      </c>
      <c r="D605" s="1377">
        <v>2000</v>
      </c>
      <c r="E605" s="1376">
        <v>1</v>
      </c>
      <c r="F605" s="1377">
        <v>500</v>
      </c>
      <c r="G605" s="1376">
        <v>0</v>
      </c>
      <c r="H605" s="1377">
        <v>0</v>
      </c>
      <c r="I605" s="1376">
        <v>3</v>
      </c>
      <c r="J605" s="1377">
        <v>2500</v>
      </c>
    </row>
    <row r="606" spans="2:10" ht="21">
      <c r="B606" s="1375" t="s">
        <v>53</v>
      </c>
      <c r="C606" s="1376">
        <v>67</v>
      </c>
      <c r="D606" s="1377">
        <v>23750</v>
      </c>
      <c r="E606" s="1376">
        <v>27</v>
      </c>
      <c r="F606" s="1377">
        <v>11850</v>
      </c>
      <c r="G606" s="1376">
        <v>0</v>
      </c>
      <c r="H606" s="1377">
        <v>0</v>
      </c>
      <c r="I606" s="1376">
        <v>94</v>
      </c>
      <c r="J606" s="1377">
        <v>35600</v>
      </c>
    </row>
    <row r="607" spans="2:10" ht="21">
      <c r="B607" s="1375" t="s">
        <v>55</v>
      </c>
      <c r="C607" s="1376">
        <v>331</v>
      </c>
      <c r="D607" s="1377">
        <v>149880</v>
      </c>
      <c r="E607" s="1376">
        <v>243</v>
      </c>
      <c r="F607" s="1377">
        <v>107470</v>
      </c>
      <c r="G607" s="1376">
        <v>0</v>
      </c>
      <c r="H607" s="1377">
        <v>0</v>
      </c>
      <c r="I607" s="1376">
        <v>574</v>
      </c>
      <c r="J607" s="1377">
        <v>257350</v>
      </c>
    </row>
    <row r="608" spans="2:10" ht="21">
      <c r="B608" s="1375" t="s">
        <v>57</v>
      </c>
      <c r="C608" s="1376">
        <v>131</v>
      </c>
      <c r="D608" s="1377">
        <v>16794</v>
      </c>
      <c r="E608" s="1376">
        <v>42</v>
      </c>
      <c r="F608" s="1377">
        <v>8520</v>
      </c>
      <c r="G608" s="1376">
        <v>0</v>
      </c>
      <c r="H608" s="1377">
        <v>0</v>
      </c>
      <c r="I608" s="1376">
        <v>173</v>
      </c>
      <c r="J608" s="1377">
        <v>25314</v>
      </c>
    </row>
    <row r="609" spans="2:10" ht="21">
      <c r="B609" s="1375" t="s">
        <v>58</v>
      </c>
      <c r="C609" s="1376">
        <v>319</v>
      </c>
      <c r="D609" s="1377">
        <v>11555</v>
      </c>
      <c r="E609" s="1376">
        <v>36</v>
      </c>
      <c r="F609" s="1377">
        <v>8295.3</v>
      </c>
      <c r="G609" s="1376">
        <v>0</v>
      </c>
      <c r="H609" s="1377">
        <v>0</v>
      </c>
      <c r="I609" s="1376">
        <v>355</v>
      </c>
      <c r="J609" s="1377">
        <v>19850.3</v>
      </c>
    </row>
    <row r="610" spans="2:10" ht="21">
      <c r="B610" s="1375" t="s">
        <v>59</v>
      </c>
      <c r="C610" s="1376">
        <v>63</v>
      </c>
      <c r="D610" s="1377">
        <v>42470</v>
      </c>
      <c r="E610" s="1376">
        <v>25</v>
      </c>
      <c r="F610" s="1377">
        <v>7720</v>
      </c>
      <c r="G610" s="1376">
        <v>0</v>
      </c>
      <c r="H610" s="1377">
        <v>0</v>
      </c>
      <c r="I610" s="1376">
        <v>88</v>
      </c>
      <c r="J610" s="1377">
        <v>50190</v>
      </c>
    </row>
    <row r="611" spans="2:10" ht="21">
      <c r="B611" s="1375" t="s">
        <v>60</v>
      </c>
      <c r="C611" s="1376">
        <v>14</v>
      </c>
      <c r="D611" s="1377">
        <v>4980</v>
      </c>
      <c r="E611" s="1376">
        <v>6</v>
      </c>
      <c r="F611" s="1377">
        <v>850</v>
      </c>
      <c r="G611" s="1376">
        <v>0</v>
      </c>
      <c r="H611" s="1377">
        <v>0</v>
      </c>
      <c r="I611" s="1376">
        <v>20</v>
      </c>
      <c r="J611" s="1377">
        <v>5830</v>
      </c>
    </row>
    <row r="612" spans="2:10" ht="21">
      <c r="B612" s="1375" t="s">
        <v>61</v>
      </c>
      <c r="C612" s="1376">
        <v>117</v>
      </c>
      <c r="D612" s="1377">
        <v>30005</v>
      </c>
      <c r="E612" s="1376">
        <v>27</v>
      </c>
      <c r="F612" s="1377">
        <v>8350</v>
      </c>
      <c r="G612" s="1376">
        <v>0</v>
      </c>
      <c r="H612" s="1377">
        <v>0</v>
      </c>
      <c r="I612" s="1376">
        <v>144</v>
      </c>
      <c r="J612" s="1377">
        <v>38355</v>
      </c>
    </row>
    <row r="613" spans="2:10" ht="21">
      <c r="B613" s="1375" t="s">
        <v>63</v>
      </c>
      <c r="C613" s="1376">
        <v>153</v>
      </c>
      <c r="D613" s="1377">
        <v>19958</v>
      </c>
      <c r="E613" s="1376">
        <v>101</v>
      </c>
      <c r="F613" s="1377">
        <v>6300</v>
      </c>
      <c r="G613" s="1376">
        <v>1</v>
      </c>
      <c r="H613" s="1377">
        <v>10000</v>
      </c>
      <c r="I613" s="1376">
        <v>255</v>
      </c>
      <c r="J613" s="1377">
        <v>36258</v>
      </c>
    </row>
    <row r="614" spans="2:10" ht="21">
      <c r="B614" s="1375" t="s">
        <v>64</v>
      </c>
      <c r="C614" s="1376">
        <v>8</v>
      </c>
      <c r="D614" s="1377">
        <v>1420</v>
      </c>
      <c r="E614" s="1376">
        <v>1</v>
      </c>
      <c r="F614" s="1377">
        <v>110</v>
      </c>
      <c r="G614" s="1376">
        <v>0</v>
      </c>
      <c r="H614" s="1377">
        <v>0</v>
      </c>
      <c r="I614" s="1376">
        <v>9</v>
      </c>
      <c r="J614" s="1377">
        <v>1530</v>
      </c>
    </row>
    <row r="615" spans="2:10" ht="21">
      <c r="B615" s="1375" t="s">
        <v>65</v>
      </c>
      <c r="C615" s="1376">
        <v>0</v>
      </c>
      <c r="D615" s="1377">
        <v>0</v>
      </c>
      <c r="E615" s="1376">
        <v>2</v>
      </c>
      <c r="F615" s="1377">
        <v>1000</v>
      </c>
      <c r="G615" s="1376">
        <v>0</v>
      </c>
      <c r="H615" s="1377">
        <v>0</v>
      </c>
      <c r="I615" s="1376">
        <v>2</v>
      </c>
      <c r="J615" s="1377">
        <v>1000</v>
      </c>
    </row>
    <row r="616" spans="2:10" ht="21">
      <c r="B616" s="1375" t="s">
        <v>66</v>
      </c>
      <c r="C616" s="1376">
        <v>970</v>
      </c>
      <c r="D616" s="1377">
        <v>95476</v>
      </c>
      <c r="E616" s="1376">
        <v>72</v>
      </c>
      <c r="F616" s="1377">
        <v>13302</v>
      </c>
      <c r="G616" s="1376">
        <v>0</v>
      </c>
      <c r="H616" s="1377">
        <v>0</v>
      </c>
      <c r="I616" s="1376">
        <v>1042</v>
      </c>
      <c r="J616" s="1377">
        <v>108778</v>
      </c>
    </row>
    <row r="617" spans="2:10" ht="21">
      <c r="B617" s="1375" t="s">
        <v>67</v>
      </c>
      <c r="C617" s="1376">
        <v>167</v>
      </c>
      <c r="D617" s="1377">
        <v>5750</v>
      </c>
      <c r="E617" s="1376">
        <v>63</v>
      </c>
      <c r="F617" s="1377">
        <v>2340</v>
      </c>
      <c r="G617" s="1376">
        <v>0</v>
      </c>
      <c r="H617" s="1377">
        <v>0</v>
      </c>
      <c r="I617" s="1376">
        <v>230</v>
      </c>
      <c r="J617" s="1377">
        <v>8090</v>
      </c>
    </row>
    <row r="618" spans="2:10" ht="21">
      <c r="B618" s="1375" t="s">
        <v>68</v>
      </c>
      <c r="C618" s="1376">
        <v>0</v>
      </c>
      <c r="D618" s="1377">
        <v>0</v>
      </c>
      <c r="E618" s="1376">
        <v>0</v>
      </c>
      <c r="F618" s="1377">
        <v>0</v>
      </c>
      <c r="G618" s="1376">
        <v>0</v>
      </c>
      <c r="H618" s="1377">
        <v>0</v>
      </c>
      <c r="I618" s="1376">
        <v>0</v>
      </c>
      <c r="J618" s="1377">
        <v>0</v>
      </c>
    </row>
    <row r="619" spans="2:10" ht="21">
      <c r="B619" s="1375" t="s">
        <v>69</v>
      </c>
      <c r="C619" s="1376">
        <v>0</v>
      </c>
      <c r="D619" s="1377">
        <v>0</v>
      </c>
      <c r="E619" s="1376">
        <v>0</v>
      </c>
      <c r="F619" s="1377">
        <v>0</v>
      </c>
      <c r="G619" s="1376">
        <v>0</v>
      </c>
      <c r="H619" s="1377">
        <v>0</v>
      </c>
      <c r="I619" s="1376">
        <v>0</v>
      </c>
      <c r="J619" s="1377">
        <v>0</v>
      </c>
    </row>
    <row r="620" spans="2:10" ht="21">
      <c r="B620" s="1375" t="s">
        <v>62</v>
      </c>
      <c r="C620" s="1376">
        <v>11151</v>
      </c>
      <c r="D620" s="1378">
        <v>1810475.4</v>
      </c>
      <c r="E620" s="1376">
        <v>2515</v>
      </c>
      <c r="F620" s="1377">
        <v>557631.3</v>
      </c>
      <c r="G620" s="1376">
        <v>17</v>
      </c>
      <c r="H620" s="1377">
        <v>37750</v>
      </c>
      <c r="I620" s="1376">
        <v>13683</v>
      </c>
      <c r="J620" s="1377">
        <v>2405856.6999999997</v>
      </c>
    </row>
    <row r="621" spans="2:10" ht="20.25">
      <c r="B621" s="450" t="s">
        <v>202</v>
      </c>
      <c r="C621" s="1491"/>
      <c r="D621" s="1491"/>
      <c r="E621" s="1491"/>
      <c r="F621" s="1491"/>
      <c r="G621" s="1491"/>
      <c r="H621" s="1491"/>
      <c r="I621" s="1491"/>
      <c r="J621" s="1491"/>
    </row>
  </sheetData>
  <sheetProtection/>
  <mergeCells count="33">
    <mergeCell ref="C322:D322"/>
    <mergeCell ref="E322:F322"/>
    <mergeCell ref="G322:H322"/>
    <mergeCell ref="I322:J322"/>
    <mergeCell ref="I271:J271"/>
    <mergeCell ref="K271:L271"/>
    <mergeCell ref="C271:D271"/>
    <mergeCell ref="H222:I222"/>
    <mergeCell ref="E131:G131"/>
    <mergeCell ref="E223:F223"/>
    <mergeCell ref="G271:H271"/>
    <mergeCell ref="K222:L222"/>
    <mergeCell ref="H131:I131"/>
    <mergeCell ref="I87:J87"/>
    <mergeCell ref="I223:J223"/>
    <mergeCell ref="K131:L131"/>
    <mergeCell ref="E271:F271"/>
    <mergeCell ref="C87:D87"/>
    <mergeCell ref="G87:H87"/>
    <mergeCell ref="C223:D223"/>
    <mergeCell ref="C222:D222"/>
    <mergeCell ref="E87:F87"/>
    <mergeCell ref="C131:D131"/>
    <mergeCell ref="P87:Q87"/>
    <mergeCell ref="P131:Q131"/>
    <mergeCell ref="G223:H223"/>
    <mergeCell ref="E222:G222"/>
    <mergeCell ref="K87:L87"/>
    <mergeCell ref="M271:N271"/>
    <mergeCell ref="M131:O131"/>
    <mergeCell ref="M223:N223"/>
    <mergeCell ref="K223:L223"/>
    <mergeCell ref="M87:O87"/>
  </mergeCells>
  <printOptions/>
  <pageMargins left="0.24" right="0.17" top="0.37" bottom="0.76" header="0.37" footer="1.02"/>
  <pageSetup horizontalDpi="300" verticalDpi="300" orientation="landscape" paperSize="9" scale="42" r:id="rId1"/>
  <rowBreaks count="7" manualBreakCount="7">
    <brk id="41" max="18" man="1"/>
    <brk id="83" max="18" man="1"/>
    <brk id="129" max="18" man="1"/>
    <brk id="173" max="18" man="1"/>
    <brk id="219" max="18" man="1"/>
    <brk id="267" max="18" man="1"/>
    <brk id="31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M137"/>
  <sheetViews>
    <sheetView view="pageBreakPreview" zoomScale="77" zoomScaleNormal="68" zoomScaleSheetLayoutView="77" zoomScalePageLayoutView="0" workbookViewId="0" topLeftCell="F28">
      <selection activeCell="F57" sqref="F57"/>
    </sheetView>
  </sheetViews>
  <sheetFormatPr defaultColWidth="9.140625" defaultRowHeight="12.75"/>
  <cols>
    <col min="1" max="1" width="3.8515625" style="1" customWidth="1"/>
    <col min="2" max="2" width="18.7109375" style="1" customWidth="1"/>
    <col min="3" max="3" width="15.57421875" style="1" customWidth="1"/>
    <col min="4" max="4" width="21.7109375" style="1" customWidth="1"/>
    <col min="5" max="5" width="14.8515625" style="1" customWidth="1"/>
    <col min="6" max="6" width="17.8515625" style="1" customWidth="1"/>
    <col min="7" max="7" width="14.7109375" style="1" customWidth="1"/>
    <col min="8" max="8" width="21.00390625" style="1" customWidth="1"/>
    <col min="9" max="9" width="14.57421875" style="1" customWidth="1"/>
    <col min="10" max="10" width="21.28125" style="1" customWidth="1"/>
    <col min="11" max="11" width="15.00390625" style="1" customWidth="1"/>
    <col min="12" max="12" width="21.140625" style="1" customWidth="1"/>
    <col min="13" max="13" width="15.421875" style="1" customWidth="1"/>
    <col min="14" max="14" width="24.140625" style="1" customWidth="1"/>
    <col min="15" max="15" width="12.7109375" style="1" customWidth="1"/>
    <col min="16" max="16" width="0.13671875" style="1" customWidth="1"/>
    <col min="17" max="17" width="22.28125" style="1" customWidth="1"/>
    <col min="18" max="18" width="20.421875" style="1" customWidth="1"/>
    <col min="19" max="19" width="19.57421875" style="1" customWidth="1"/>
    <col min="20" max="20" width="19.140625" style="1" customWidth="1"/>
    <col min="21" max="21" width="18.140625" style="1" customWidth="1"/>
    <col min="22" max="22" width="18.7109375" style="1" customWidth="1"/>
    <col min="23" max="23" width="18.57421875" style="1" customWidth="1"/>
    <col min="24" max="24" width="19.421875" style="1" customWidth="1"/>
    <col min="25" max="25" width="19.28125" style="1" customWidth="1"/>
    <col min="26" max="26" width="19.7109375" style="1" customWidth="1"/>
    <col min="27" max="27" width="18.421875" style="1" customWidth="1"/>
    <col min="28" max="30" width="19.57421875" style="1" customWidth="1"/>
    <col min="31" max="31" width="23.57421875" style="1" customWidth="1"/>
    <col min="32" max="32" width="17.421875" style="1" customWidth="1"/>
    <col min="33" max="33" width="9.140625" style="1" customWidth="1"/>
    <col min="34" max="34" width="5.8515625" style="1" customWidth="1"/>
    <col min="35" max="35" width="12.57421875" style="1" customWidth="1"/>
    <col min="36" max="36" width="17.8515625" style="1" customWidth="1"/>
    <col min="37" max="38" width="9.140625" style="1" customWidth="1"/>
    <col min="39" max="39" width="20.7109375" style="1" customWidth="1"/>
    <col min="40" max="40" width="15.28125" style="1" customWidth="1"/>
    <col min="41" max="41" width="18.00390625" style="1" customWidth="1"/>
    <col min="42" max="42" width="13.7109375" style="1" customWidth="1"/>
    <col min="43" max="43" width="17.57421875" style="1" customWidth="1"/>
    <col min="44" max="44" width="12.28125" style="1" customWidth="1"/>
    <col min="45" max="45" width="18.7109375" style="1" customWidth="1"/>
    <col min="46" max="46" width="11.8515625" style="1" customWidth="1"/>
    <col min="47" max="47" width="18.00390625" style="1" customWidth="1"/>
    <col min="48" max="48" width="14.57421875" style="1" customWidth="1"/>
    <col min="49" max="49" width="20.00390625" style="1" customWidth="1"/>
    <col min="50" max="50" width="24.57421875" style="1" customWidth="1"/>
    <col min="51" max="51" width="23.421875" style="1" customWidth="1"/>
    <col min="52" max="52" width="23.140625" style="1" customWidth="1"/>
    <col min="53" max="53" width="25.00390625" style="1" customWidth="1"/>
    <col min="54" max="54" width="9.140625" style="1" customWidth="1"/>
    <col min="55" max="55" width="15.7109375" style="1" customWidth="1"/>
    <col min="56" max="56" width="20.00390625" style="1" customWidth="1"/>
    <col min="57" max="57" width="15.57421875" style="1" customWidth="1"/>
    <col min="58" max="58" width="13.28125" style="1" customWidth="1"/>
    <col min="59" max="59" width="14.00390625" style="1" customWidth="1"/>
    <col min="60" max="60" width="13.7109375" style="1" customWidth="1"/>
    <col min="61" max="61" width="13.00390625" style="1" customWidth="1"/>
    <col min="62" max="62" width="18.00390625" style="1" customWidth="1"/>
    <col min="63" max="63" width="16.28125" style="1" customWidth="1"/>
    <col min="64" max="64" width="25.28125" style="1" customWidth="1"/>
    <col min="65" max="65" width="23.8515625" style="1" customWidth="1"/>
    <col min="66" max="66" width="22.00390625" style="1" customWidth="1"/>
    <col min="67" max="67" width="23.421875" style="1" customWidth="1"/>
    <col min="68" max="68" width="22.421875" style="1" customWidth="1"/>
    <col min="69" max="69" width="22.140625" style="1" customWidth="1"/>
    <col min="70" max="71" width="22.421875" style="1" customWidth="1"/>
    <col min="72" max="72" width="23.7109375" style="1" customWidth="1"/>
    <col min="73" max="73" width="24.57421875" style="1" customWidth="1"/>
    <col min="74" max="74" width="23.28125" style="1" customWidth="1"/>
    <col min="75" max="84" width="9.140625" style="1" customWidth="1"/>
    <col min="85" max="85" width="21.8515625" style="1" customWidth="1"/>
    <col min="86" max="86" width="9.140625" style="1" customWidth="1"/>
    <col min="87" max="87" width="20.8515625" style="1" customWidth="1"/>
    <col min="88" max="88" width="9.140625" style="1" customWidth="1"/>
    <col min="89" max="89" width="21.00390625" style="1" customWidth="1"/>
    <col min="90" max="90" width="14.28125" style="1" customWidth="1"/>
    <col min="91" max="91" width="20.8515625" style="1" customWidth="1"/>
    <col min="92" max="16384" width="9.140625" style="1" customWidth="1"/>
  </cols>
  <sheetData>
    <row r="1" spans="2:91" ht="24" thickBot="1" thickTop="1">
      <c r="B1" s="309" t="s">
        <v>193</v>
      </c>
      <c r="D1"/>
      <c r="E1" s="2"/>
      <c r="F1" s="3"/>
      <c r="G1" s="3"/>
      <c r="H1" s="3"/>
      <c r="I1" s="3"/>
      <c r="J1" s="3"/>
      <c r="K1" s="3"/>
      <c r="L1" s="4"/>
      <c r="M1" s="3"/>
      <c r="N1" s="3"/>
      <c r="O1" s="1459"/>
      <c r="P1" s="1459"/>
      <c r="Q1" s="301" t="s">
        <v>195</v>
      </c>
      <c r="R1" s="232"/>
      <c r="S1" s="233"/>
      <c r="T1" s="234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1"/>
      <c r="AF1" s="157"/>
      <c r="AX1" s="89"/>
      <c r="AY1" s="45"/>
      <c r="AZ1" s="45"/>
      <c r="BA1" s="91"/>
      <c r="BB1" s="89"/>
      <c r="BC1" s="45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45"/>
      <c r="BP1" s="45"/>
      <c r="BW1" s="12"/>
      <c r="BX1" s="11"/>
      <c r="BY1" s="13"/>
      <c r="BZ1" s="11"/>
      <c r="CA1" s="11"/>
      <c r="CB1" s="11"/>
      <c r="CC1" s="11"/>
      <c r="CG1" s="6" t="s">
        <v>6</v>
      </c>
      <c r="CH1" s="7" t="s">
        <v>7</v>
      </c>
      <c r="CI1" s="8"/>
      <c r="CJ1" s="9" t="s">
        <v>8</v>
      </c>
      <c r="CK1" s="10"/>
      <c r="CL1" s="9" t="s">
        <v>9</v>
      </c>
      <c r="CM1" s="10"/>
    </row>
    <row r="2" spans="13:91" ht="18.75" thickBot="1" thickTop="1">
      <c r="M2" s="1488" t="s">
        <v>1</v>
      </c>
      <c r="O2" s="118"/>
      <c r="P2" s="118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1" t="s">
        <v>1</v>
      </c>
      <c r="AF2" s="118"/>
      <c r="AX2" s="87"/>
      <c r="AY2" s="87"/>
      <c r="AZ2" s="87"/>
      <c r="BA2" s="87"/>
      <c r="BB2" s="87"/>
      <c r="BC2" s="87"/>
      <c r="BD2" s="92"/>
      <c r="BE2" s="45"/>
      <c r="BF2" s="45"/>
      <c r="BG2" s="45"/>
      <c r="BH2" s="45"/>
      <c r="BI2" s="93"/>
      <c r="BJ2" s="45"/>
      <c r="BK2" s="45"/>
      <c r="BL2" s="45"/>
      <c r="BM2" s="88"/>
      <c r="BN2" s="88"/>
      <c r="BO2" s="45"/>
      <c r="BP2" s="45"/>
      <c r="BW2" s="15"/>
      <c r="BX2" s="16"/>
      <c r="BY2" s="16"/>
      <c r="BZ2" s="16"/>
      <c r="CA2" s="16"/>
      <c r="CB2" s="16"/>
      <c r="CC2" s="16"/>
      <c r="CG2" s="14"/>
      <c r="CH2" s="17" t="s">
        <v>10</v>
      </c>
      <c r="CI2" s="18" t="s">
        <v>11</v>
      </c>
      <c r="CJ2" s="19" t="s">
        <v>10</v>
      </c>
      <c r="CK2" s="18" t="s">
        <v>11</v>
      </c>
      <c r="CL2" s="19" t="s">
        <v>10</v>
      </c>
      <c r="CM2" s="18" t="s">
        <v>11</v>
      </c>
    </row>
    <row r="3" spans="2:91" ht="18.75" thickBot="1" thickTop="1">
      <c r="B3" s="986" t="s">
        <v>81</v>
      </c>
      <c r="C3" s="987" t="s">
        <v>82</v>
      </c>
      <c r="D3" s="988"/>
      <c r="E3" s="989" t="s">
        <v>83</v>
      </c>
      <c r="F3" s="988"/>
      <c r="G3" s="987" t="s">
        <v>84</v>
      </c>
      <c r="H3" s="988"/>
      <c r="I3" s="987" t="s">
        <v>85</v>
      </c>
      <c r="J3" s="988"/>
      <c r="K3" s="987" t="s">
        <v>86</v>
      </c>
      <c r="L3" s="988"/>
      <c r="M3" s="987" t="s">
        <v>87</v>
      </c>
      <c r="N3" s="988"/>
      <c r="O3" s="158"/>
      <c r="P3" s="158"/>
      <c r="Q3" s="1460" t="s">
        <v>5</v>
      </c>
      <c r="R3" s="235" t="s">
        <v>111</v>
      </c>
      <c r="S3" s="236"/>
      <c r="T3" s="236"/>
      <c r="U3" s="236" t="s">
        <v>76</v>
      </c>
      <c r="V3" s="236"/>
      <c r="W3" s="237"/>
      <c r="X3" s="237"/>
      <c r="Y3" s="237"/>
      <c r="Z3" s="238"/>
      <c r="AA3" s="289"/>
      <c r="AB3" s="289"/>
      <c r="AC3" s="289"/>
      <c r="AD3" s="289"/>
      <c r="AE3" s="239" t="s">
        <v>111</v>
      </c>
      <c r="AF3" s="159"/>
      <c r="AX3" s="45"/>
      <c r="AY3" s="45"/>
      <c r="AZ3" s="45"/>
      <c r="BA3" s="45"/>
      <c r="BB3" s="45"/>
      <c r="BC3" s="45"/>
      <c r="BD3" s="45"/>
      <c r="BE3" s="88"/>
      <c r="BF3" s="88"/>
      <c r="BG3" s="88"/>
      <c r="BH3" s="88"/>
      <c r="BI3" s="88"/>
      <c r="BJ3" s="88"/>
      <c r="BK3" s="88"/>
      <c r="BL3" s="88"/>
      <c r="BM3" s="88"/>
      <c r="BN3" s="94"/>
      <c r="BO3" s="45"/>
      <c r="BP3" s="45"/>
      <c r="BW3" s="12"/>
      <c r="BX3" s="11"/>
      <c r="BY3" s="11"/>
      <c r="BZ3" s="11"/>
      <c r="CA3" s="11"/>
      <c r="CB3" s="11"/>
      <c r="CC3" s="11"/>
      <c r="CG3" s="23" t="s">
        <v>16</v>
      </c>
      <c r="CH3" s="24" t="e">
        <f>#REF!</f>
        <v>#REF!</v>
      </c>
      <c r="CI3" s="21">
        <f aca="true" t="shared" si="0" ref="CI3:CI42">AF3</f>
        <v>0</v>
      </c>
      <c r="CJ3" s="25" t="e">
        <f>#REF!</f>
        <v>#REF!</v>
      </c>
      <c r="CK3" s="21">
        <f aca="true" t="shared" si="1" ref="CK3:CK27">AF70</f>
        <v>0</v>
      </c>
      <c r="CL3" s="26" t="e">
        <f aca="true" t="shared" si="2" ref="CL3:CM42">(CJ3/CH3)*100</f>
        <v>#REF!</v>
      </c>
      <c r="CM3" s="27" t="e">
        <f t="shared" si="2"/>
        <v>#DIV/0!</v>
      </c>
    </row>
    <row r="4" spans="2:91" ht="18.75" thickBot="1" thickTop="1">
      <c r="B4" s="990"/>
      <c r="C4" s="112" t="s">
        <v>13</v>
      </c>
      <c r="D4" s="113" t="s">
        <v>11</v>
      </c>
      <c r="E4" s="112" t="s">
        <v>13</v>
      </c>
      <c r="F4" s="113" t="s">
        <v>11</v>
      </c>
      <c r="G4" s="112" t="s">
        <v>13</v>
      </c>
      <c r="H4" s="113" t="s">
        <v>11</v>
      </c>
      <c r="I4" s="112" t="s">
        <v>13</v>
      </c>
      <c r="J4" s="113" t="s">
        <v>11</v>
      </c>
      <c r="K4" s="112" t="s">
        <v>13</v>
      </c>
      <c r="L4" s="113" t="s">
        <v>11</v>
      </c>
      <c r="M4" s="112" t="s">
        <v>13</v>
      </c>
      <c r="N4" s="113" t="s">
        <v>11</v>
      </c>
      <c r="O4" s="158"/>
      <c r="P4" s="158"/>
      <c r="Q4" s="1461"/>
      <c r="R4" s="241" t="s">
        <v>166</v>
      </c>
      <c r="S4" s="242">
        <v>2002</v>
      </c>
      <c r="T4" s="242">
        <v>2003</v>
      </c>
      <c r="U4" s="242">
        <v>2004</v>
      </c>
      <c r="V4" s="242">
        <v>2005</v>
      </c>
      <c r="W4" s="242">
        <v>2006</v>
      </c>
      <c r="X4" s="240">
        <v>2007</v>
      </c>
      <c r="Y4" s="240">
        <v>2008</v>
      </c>
      <c r="Z4" s="242">
        <v>2009</v>
      </c>
      <c r="AA4" s="242">
        <v>2010</v>
      </c>
      <c r="AB4" s="240">
        <v>2011</v>
      </c>
      <c r="AC4" s="240">
        <v>2012</v>
      </c>
      <c r="AD4" s="242">
        <v>2013</v>
      </c>
      <c r="AE4" s="241" t="s">
        <v>182</v>
      </c>
      <c r="AF4" s="159"/>
      <c r="AX4" s="96"/>
      <c r="AY4" s="96"/>
      <c r="AZ4" s="97"/>
      <c r="BA4" s="97"/>
      <c r="BB4" s="43"/>
      <c r="BC4" s="43"/>
      <c r="BD4" s="45"/>
      <c r="BE4" s="88"/>
      <c r="BF4" s="88"/>
      <c r="BG4" s="88"/>
      <c r="BH4" s="88"/>
      <c r="BI4" s="88"/>
      <c r="BJ4" s="88"/>
      <c r="BK4" s="88"/>
      <c r="BL4" s="88"/>
      <c r="BM4" s="88"/>
      <c r="BN4" s="94"/>
      <c r="BO4" s="45"/>
      <c r="BP4" s="45"/>
      <c r="BW4" s="31"/>
      <c r="BX4" s="32"/>
      <c r="BY4" s="32"/>
      <c r="BZ4" s="32"/>
      <c r="CA4" s="32"/>
      <c r="CB4" s="32"/>
      <c r="CC4" s="32"/>
      <c r="CG4" s="33" t="s">
        <v>18</v>
      </c>
      <c r="CH4" s="24" t="e">
        <f>#REF!</f>
        <v>#REF!</v>
      </c>
      <c r="CI4" s="34">
        <f t="shared" si="0"/>
        <v>0</v>
      </c>
      <c r="CJ4" s="35" t="e">
        <f>#REF!</f>
        <v>#REF!</v>
      </c>
      <c r="CK4" s="36">
        <f t="shared" si="1"/>
        <v>0</v>
      </c>
      <c r="CL4" s="26" t="e">
        <f t="shared" si="2"/>
        <v>#REF!</v>
      </c>
      <c r="CM4" s="37" t="e">
        <f t="shared" si="2"/>
        <v>#DIV/0!</v>
      </c>
    </row>
    <row r="5" spans="2:91" ht="18.75" thickBot="1" thickTop="1">
      <c r="B5" s="991">
        <v>1978</v>
      </c>
      <c r="C5" s="208">
        <v>73</v>
      </c>
      <c r="D5" s="209">
        <v>320.5</v>
      </c>
      <c r="E5" s="208">
        <v>111</v>
      </c>
      <c r="F5" s="209">
        <v>1009.8</v>
      </c>
      <c r="G5" s="210">
        <v>123</v>
      </c>
      <c r="H5" s="209">
        <v>4119.4</v>
      </c>
      <c r="I5" s="211">
        <v>16</v>
      </c>
      <c r="J5" s="212">
        <v>1160.1</v>
      </c>
      <c r="K5" s="210">
        <v>18</v>
      </c>
      <c r="L5" s="213">
        <v>4674.6</v>
      </c>
      <c r="M5" s="303">
        <v>341</v>
      </c>
      <c r="N5" s="992">
        <v>11284.4</v>
      </c>
      <c r="O5" s="158"/>
      <c r="P5" s="158"/>
      <c r="Q5" s="243" t="s">
        <v>15</v>
      </c>
      <c r="R5" s="244"/>
      <c r="S5" s="245"/>
      <c r="T5" s="246"/>
      <c r="U5" s="245"/>
      <c r="V5" s="245"/>
      <c r="W5" s="245"/>
      <c r="X5" s="245"/>
      <c r="Y5" s="245"/>
      <c r="Z5" s="245"/>
      <c r="AA5" s="245"/>
      <c r="AB5" s="245"/>
      <c r="AC5" s="245"/>
      <c r="AD5" s="267"/>
      <c r="AE5" s="244"/>
      <c r="AF5" s="159"/>
      <c r="AX5" s="45"/>
      <c r="AY5" s="45"/>
      <c r="AZ5" s="97"/>
      <c r="BA5" s="97"/>
      <c r="BB5" s="43"/>
      <c r="BC5" s="43"/>
      <c r="BD5" s="45"/>
      <c r="BE5" s="88"/>
      <c r="BF5" s="88"/>
      <c r="BG5" s="88"/>
      <c r="BH5" s="88"/>
      <c r="BI5" s="88"/>
      <c r="BJ5" s="88"/>
      <c r="BK5" s="88"/>
      <c r="BL5" s="88"/>
      <c r="BM5" s="88"/>
      <c r="BN5" s="94"/>
      <c r="BO5" s="45"/>
      <c r="BP5" s="45"/>
      <c r="BW5" s="31"/>
      <c r="BX5" s="32"/>
      <c r="BY5" s="32"/>
      <c r="BZ5" s="32"/>
      <c r="CA5" s="32"/>
      <c r="CB5" s="32"/>
      <c r="CC5" s="32"/>
      <c r="CG5" s="28" t="s">
        <v>20</v>
      </c>
      <c r="CH5" s="20" t="e">
        <f>#REF!</f>
        <v>#REF!</v>
      </c>
      <c r="CI5" s="21">
        <f t="shared" si="0"/>
        <v>0</v>
      </c>
      <c r="CJ5" s="22" t="e">
        <f>#REF!</f>
        <v>#REF!</v>
      </c>
      <c r="CK5" s="21">
        <f t="shared" si="1"/>
        <v>0</v>
      </c>
      <c r="CL5" s="38" t="e">
        <f t="shared" si="2"/>
        <v>#REF!</v>
      </c>
      <c r="CM5" s="39" t="e">
        <f t="shared" si="2"/>
        <v>#DIV/0!</v>
      </c>
    </row>
    <row r="6" spans="2:91" ht="18.75">
      <c r="B6" s="993">
        <v>1979</v>
      </c>
      <c r="C6" s="214">
        <v>642</v>
      </c>
      <c r="D6" s="215">
        <v>4048.7</v>
      </c>
      <c r="E6" s="214">
        <v>229</v>
      </c>
      <c r="F6" s="215">
        <v>2631.8</v>
      </c>
      <c r="G6" s="214">
        <v>179</v>
      </c>
      <c r="H6" s="215">
        <v>6587.5</v>
      </c>
      <c r="I6" s="216">
        <v>13</v>
      </c>
      <c r="J6" s="217">
        <v>1095.5</v>
      </c>
      <c r="K6" s="218">
        <v>42</v>
      </c>
      <c r="L6" s="219">
        <v>19233.2</v>
      </c>
      <c r="M6" s="304">
        <v>1105</v>
      </c>
      <c r="N6" s="994">
        <v>33596.7</v>
      </c>
      <c r="O6" s="158"/>
      <c r="P6" s="158"/>
      <c r="Q6" s="247" t="s">
        <v>17</v>
      </c>
      <c r="R6" s="248">
        <v>6098</v>
      </c>
      <c r="S6" s="250">
        <v>1257</v>
      </c>
      <c r="T6" s="251">
        <v>988</v>
      </c>
      <c r="U6" s="249">
        <v>1322</v>
      </c>
      <c r="V6" s="252">
        <v>1668</v>
      </c>
      <c r="W6" s="252">
        <v>2245</v>
      </c>
      <c r="X6" s="253">
        <v>1166</v>
      </c>
      <c r="Y6" s="253">
        <v>1740</v>
      </c>
      <c r="Z6" s="253">
        <v>2277</v>
      </c>
      <c r="AA6" s="253">
        <v>2545</v>
      </c>
      <c r="AB6" s="253">
        <v>2636</v>
      </c>
      <c r="AC6" s="1287">
        <v>3153</v>
      </c>
      <c r="AD6" s="1300">
        <v>1256</v>
      </c>
      <c r="AE6" s="1299">
        <f>SUM(R6:AD6)</f>
        <v>28351</v>
      </c>
      <c r="AF6" s="318"/>
      <c r="AX6" s="45"/>
      <c r="AY6" s="45"/>
      <c r="AZ6" s="97"/>
      <c r="BA6" s="97"/>
      <c r="BB6" s="43"/>
      <c r="BC6" s="43"/>
      <c r="BD6" s="45"/>
      <c r="BE6" s="88"/>
      <c r="BF6" s="88"/>
      <c r="BG6" s="88"/>
      <c r="BH6" s="88"/>
      <c r="BI6" s="88"/>
      <c r="BJ6" s="88"/>
      <c r="BK6" s="88"/>
      <c r="BL6" s="88"/>
      <c r="BM6" s="88"/>
      <c r="BN6" s="94"/>
      <c r="BO6" s="45"/>
      <c r="BP6" s="45"/>
      <c r="BW6" s="31"/>
      <c r="BX6" s="32"/>
      <c r="BY6" s="32"/>
      <c r="BZ6" s="32"/>
      <c r="CA6" s="32"/>
      <c r="CB6" s="32"/>
      <c r="CC6" s="32"/>
      <c r="CG6" s="28" t="s">
        <v>22</v>
      </c>
      <c r="CH6" s="20" t="e">
        <f>#REF!</f>
        <v>#REF!</v>
      </c>
      <c r="CI6" s="21">
        <f t="shared" si="0"/>
        <v>0</v>
      </c>
      <c r="CJ6" s="30" t="e">
        <f>#REF!</f>
        <v>#REF!</v>
      </c>
      <c r="CK6" s="29">
        <f t="shared" si="1"/>
        <v>0</v>
      </c>
      <c r="CL6" s="38" t="e">
        <f t="shared" si="2"/>
        <v>#REF!</v>
      </c>
      <c r="CM6" s="39" t="e">
        <f t="shared" si="2"/>
        <v>#DIV/0!</v>
      </c>
    </row>
    <row r="7" spans="2:91" ht="18.75">
      <c r="B7" s="993">
        <v>1980</v>
      </c>
      <c r="C7" s="214">
        <v>479</v>
      </c>
      <c r="D7" s="215">
        <v>4546</v>
      </c>
      <c r="E7" s="214">
        <v>202</v>
      </c>
      <c r="F7" s="215">
        <v>2487.9</v>
      </c>
      <c r="G7" s="214">
        <v>209</v>
      </c>
      <c r="H7" s="215">
        <v>6910.8</v>
      </c>
      <c r="I7" s="216">
        <v>17</v>
      </c>
      <c r="J7" s="217">
        <v>1317.7</v>
      </c>
      <c r="K7" s="218">
        <v>38</v>
      </c>
      <c r="L7" s="219">
        <v>15682.6</v>
      </c>
      <c r="M7" s="304">
        <v>945</v>
      </c>
      <c r="N7" s="994">
        <v>30945</v>
      </c>
      <c r="O7" s="158"/>
      <c r="P7" s="158"/>
      <c r="Q7" s="255" t="s">
        <v>19</v>
      </c>
      <c r="R7" s="248">
        <v>4962</v>
      </c>
      <c r="S7" s="250">
        <v>134</v>
      </c>
      <c r="T7" s="251">
        <v>102</v>
      </c>
      <c r="U7" s="249">
        <v>123</v>
      </c>
      <c r="V7" s="249">
        <v>107</v>
      </c>
      <c r="W7" s="249">
        <v>176</v>
      </c>
      <c r="X7" s="253">
        <v>76</v>
      </c>
      <c r="Y7" s="253">
        <v>1622</v>
      </c>
      <c r="Z7" s="253">
        <v>932</v>
      </c>
      <c r="AA7" s="253">
        <v>563</v>
      </c>
      <c r="AB7" s="253">
        <v>892</v>
      </c>
      <c r="AC7" s="1287">
        <v>708</v>
      </c>
      <c r="AD7" s="1301">
        <v>1279</v>
      </c>
      <c r="AE7" s="1299">
        <f>SUM(R7:AD7)</f>
        <v>11676</v>
      </c>
      <c r="AF7" s="318"/>
      <c r="AX7" s="45"/>
      <c r="AY7" s="45"/>
      <c r="AZ7" s="97"/>
      <c r="BA7" s="97"/>
      <c r="BB7" s="43"/>
      <c r="BC7" s="43"/>
      <c r="BD7" s="89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45"/>
      <c r="BP7" s="45"/>
      <c r="BW7" s="31"/>
      <c r="BX7" s="32"/>
      <c r="BY7" s="32"/>
      <c r="BZ7" s="32"/>
      <c r="CA7" s="32"/>
      <c r="CB7" s="32"/>
      <c r="CC7" s="32"/>
      <c r="CG7" s="28" t="s">
        <v>24</v>
      </c>
      <c r="CH7" s="20" t="e">
        <f>#REF!</f>
        <v>#REF!</v>
      </c>
      <c r="CI7" s="21">
        <f t="shared" si="0"/>
        <v>0</v>
      </c>
      <c r="CJ7" s="22" t="e">
        <f>#REF!</f>
        <v>#REF!</v>
      </c>
      <c r="CK7" s="21">
        <f t="shared" si="1"/>
        <v>0</v>
      </c>
      <c r="CL7" s="38" t="e">
        <f t="shared" si="2"/>
        <v>#REF!</v>
      </c>
      <c r="CM7" s="39" t="e">
        <f t="shared" si="2"/>
        <v>#DIV/0!</v>
      </c>
    </row>
    <row r="8" spans="2:91" ht="18.75">
      <c r="B8" s="993">
        <v>1981</v>
      </c>
      <c r="C8" s="214">
        <v>734</v>
      </c>
      <c r="D8" s="215">
        <v>4345.6</v>
      </c>
      <c r="E8" s="214">
        <v>234</v>
      </c>
      <c r="F8" s="215">
        <v>2603.3</v>
      </c>
      <c r="G8" s="214">
        <v>264</v>
      </c>
      <c r="H8" s="215">
        <v>8909.2</v>
      </c>
      <c r="I8" s="216">
        <v>12</v>
      </c>
      <c r="J8" s="217">
        <v>968</v>
      </c>
      <c r="K8" s="218">
        <v>51</v>
      </c>
      <c r="L8" s="219">
        <v>18816.3</v>
      </c>
      <c r="M8" s="304">
        <v>1295</v>
      </c>
      <c r="N8" s="994">
        <v>35642.4</v>
      </c>
      <c r="O8" s="158"/>
      <c r="P8" s="158"/>
      <c r="Q8" s="255" t="s">
        <v>21</v>
      </c>
      <c r="R8" s="248">
        <v>1211</v>
      </c>
      <c r="S8" s="250">
        <v>299</v>
      </c>
      <c r="T8" s="251">
        <v>45</v>
      </c>
      <c r="U8" s="249">
        <v>51</v>
      </c>
      <c r="V8" s="249">
        <v>29</v>
      </c>
      <c r="W8" s="249">
        <v>28</v>
      </c>
      <c r="X8" s="253">
        <v>46</v>
      </c>
      <c r="Y8" s="253">
        <v>34</v>
      </c>
      <c r="Z8" s="253">
        <v>125</v>
      </c>
      <c r="AA8" s="253">
        <v>101</v>
      </c>
      <c r="AB8" s="253">
        <v>385</v>
      </c>
      <c r="AC8" s="1287">
        <v>184</v>
      </c>
      <c r="AD8" s="1301">
        <v>27</v>
      </c>
      <c r="AE8" s="1299">
        <f aca="true" t="shared" si="3" ref="AE8:AE35">SUM(R8:AD8)</f>
        <v>2565</v>
      </c>
      <c r="AF8" s="318"/>
      <c r="AX8" s="99"/>
      <c r="AY8" s="99"/>
      <c r="AZ8" s="99"/>
      <c r="BA8" s="99"/>
      <c r="BB8" s="40"/>
      <c r="BC8" s="40"/>
      <c r="BD8" s="45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45"/>
      <c r="BP8" s="45"/>
      <c r="BW8" s="41"/>
      <c r="BX8" s="42"/>
      <c r="BY8" s="42"/>
      <c r="BZ8" s="42"/>
      <c r="CA8" s="43"/>
      <c r="CB8" s="43"/>
      <c r="CC8" s="43"/>
      <c r="CG8" s="28" t="s">
        <v>26</v>
      </c>
      <c r="CH8" s="20" t="e">
        <f>#REF!</f>
        <v>#REF!</v>
      </c>
      <c r="CI8" s="21">
        <f t="shared" si="0"/>
        <v>0</v>
      </c>
      <c r="CJ8" s="30" t="e">
        <f>#REF!</f>
        <v>#REF!</v>
      </c>
      <c r="CK8" s="29">
        <f t="shared" si="1"/>
        <v>0</v>
      </c>
      <c r="CL8" s="38" t="e">
        <f t="shared" si="2"/>
        <v>#REF!</v>
      </c>
      <c r="CM8" s="39" t="e">
        <f t="shared" si="2"/>
        <v>#DIV/0!</v>
      </c>
    </row>
    <row r="9" spans="2:91" ht="18.75">
      <c r="B9" s="993">
        <v>1982</v>
      </c>
      <c r="C9" s="214">
        <v>684</v>
      </c>
      <c r="D9" s="215">
        <v>9931.6</v>
      </c>
      <c r="E9" s="214">
        <v>178</v>
      </c>
      <c r="F9" s="215">
        <v>1904.3</v>
      </c>
      <c r="G9" s="214">
        <v>170</v>
      </c>
      <c r="H9" s="215">
        <v>6678.8</v>
      </c>
      <c r="I9" s="216">
        <v>5</v>
      </c>
      <c r="J9" s="217">
        <v>411.5</v>
      </c>
      <c r="K9" s="218">
        <v>39</v>
      </c>
      <c r="L9" s="219">
        <v>12837.7</v>
      </c>
      <c r="M9" s="304">
        <v>1076</v>
      </c>
      <c r="N9" s="994">
        <v>31763.9</v>
      </c>
      <c r="O9" s="158"/>
      <c r="P9" s="158"/>
      <c r="Q9" s="256" t="s">
        <v>23</v>
      </c>
      <c r="R9" s="248">
        <v>1227</v>
      </c>
      <c r="S9" s="258">
        <v>40</v>
      </c>
      <c r="T9" s="259">
        <v>64</v>
      </c>
      <c r="U9" s="257">
        <v>93</v>
      </c>
      <c r="V9" s="257">
        <v>141</v>
      </c>
      <c r="W9" s="257">
        <v>224</v>
      </c>
      <c r="X9" s="260">
        <v>114</v>
      </c>
      <c r="Y9" s="260">
        <v>238</v>
      </c>
      <c r="Z9" s="260">
        <v>455</v>
      </c>
      <c r="AA9" s="260">
        <v>335</v>
      </c>
      <c r="AB9" s="260">
        <v>445</v>
      </c>
      <c r="AC9" s="1288">
        <v>499</v>
      </c>
      <c r="AD9" s="1301">
        <v>26</v>
      </c>
      <c r="AE9" s="1299">
        <f t="shared" si="3"/>
        <v>3901</v>
      </c>
      <c r="AF9" s="318"/>
      <c r="AX9" s="45"/>
      <c r="AY9" s="45"/>
      <c r="AZ9" s="45"/>
      <c r="BA9" s="45"/>
      <c r="BB9" s="43"/>
      <c r="BC9" s="43"/>
      <c r="BD9" s="92"/>
      <c r="BE9" s="98"/>
      <c r="BF9" s="98"/>
      <c r="BG9" s="98"/>
      <c r="BH9" s="98"/>
      <c r="BI9" s="98"/>
      <c r="BJ9" s="98"/>
      <c r="BK9" s="98"/>
      <c r="BL9" s="98"/>
      <c r="BM9" s="98"/>
      <c r="BN9" s="100"/>
      <c r="BO9" s="45"/>
      <c r="BP9" s="45"/>
      <c r="BW9" s="44"/>
      <c r="BX9" s="43"/>
      <c r="BY9" s="43"/>
      <c r="BZ9" s="43"/>
      <c r="CA9" s="43"/>
      <c r="CB9" s="43"/>
      <c r="CC9" s="45"/>
      <c r="CG9" s="28" t="s">
        <v>27</v>
      </c>
      <c r="CH9" s="20" t="e">
        <f>#REF!</f>
        <v>#REF!</v>
      </c>
      <c r="CI9" s="21">
        <f t="shared" si="0"/>
        <v>0</v>
      </c>
      <c r="CJ9" s="22" t="e">
        <f>#REF!</f>
        <v>#REF!</v>
      </c>
      <c r="CK9" s="21">
        <f t="shared" si="1"/>
        <v>0</v>
      </c>
      <c r="CL9" s="38" t="e">
        <f t="shared" si="2"/>
        <v>#REF!</v>
      </c>
      <c r="CM9" s="39" t="e">
        <f t="shared" si="2"/>
        <v>#DIV/0!</v>
      </c>
    </row>
    <row r="10" spans="2:91" ht="18.75">
      <c r="B10" s="993">
        <v>1983</v>
      </c>
      <c r="C10" s="214">
        <v>885</v>
      </c>
      <c r="D10" s="215">
        <v>2165.8</v>
      </c>
      <c r="E10" s="214">
        <v>191</v>
      </c>
      <c r="F10" s="215">
        <v>2666.5</v>
      </c>
      <c r="G10" s="214">
        <v>195</v>
      </c>
      <c r="H10" s="215">
        <v>8456</v>
      </c>
      <c r="I10" s="216">
        <v>6</v>
      </c>
      <c r="J10" s="217">
        <v>510</v>
      </c>
      <c r="K10" s="218">
        <v>56</v>
      </c>
      <c r="L10" s="219">
        <v>22509.2</v>
      </c>
      <c r="M10" s="304">
        <v>1333</v>
      </c>
      <c r="N10" s="994">
        <v>36307.5</v>
      </c>
      <c r="O10" s="158"/>
      <c r="P10" s="158"/>
      <c r="Q10" s="261" t="s">
        <v>25</v>
      </c>
      <c r="R10" s="262">
        <v>13498</v>
      </c>
      <c r="S10" s="262">
        <v>1730</v>
      </c>
      <c r="T10" s="262">
        <v>1199</v>
      </c>
      <c r="U10" s="263">
        <v>1589</v>
      </c>
      <c r="V10" s="264">
        <v>1945</v>
      </c>
      <c r="W10" s="264">
        <v>2673</v>
      </c>
      <c r="X10" s="264">
        <v>1402</v>
      </c>
      <c r="Y10" s="264">
        <v>3634</v>
      </c>
      <c r="Z10" s="264">
        <v>3789</v>
      </c>
      <c r="AA10" s="264">
        <v>3544</v>
      </c>
      <c r="AB10" s="264">
        <v>4358</v>
      </c>
      <c r="AC10" s="1289">
        <v>4544</v>
      </c>
      <c r="AD10" s="1304">
        <v>2588</v>
      </c>
      <c r="AE10" s="1299">
        <f t="shared" si="3"/>
        <v>46493</v>
      </c>
      <c r="AF10" s="318"/>
      <c r="AX10" s="89"/>
      <c r="AY10" s="89"/>
      <c r="AZ10" s="89"/>
      <c r="BA10" s="101"/>
      <c r="BB10" s="42"/>
      <c r="BC10" s="42"/>
      <c r="BD10" s="45"/>
      <c r="BE10" s="88"/>
      <c r="BF10" s="88"/>
      <c r="BG10" s="88"/>
      <c r="BH10" s="88"/>
      <c r="BI10" s="98"/>
      <c r="BJ10" s="88"/>
      <c r="BK10" s="88"/>
      <c r="BL10" s="88"/>
      <c r="BM10" s="88"/>
      <c r="BN10" s="88"/>
      <c r="BO10" s="45"/>
      <c r="BP10" s="45"/>
      <c r="BW10" s="44"/>
      <c r="BX10" s="43"/>
      <c r="BY10" s="43"/>
      <c r="BZ10" s="43"/>
      <c r="CA10" s="43"/>
      <c r="CB10" s="43"/>
      <c r="CC10" s="43"/>
      <c r="CG10" s="28" t="s">
        <v>29</v>
      </c>
      <c r="CH10" s="20" t="e">
        <f>#REF!</f>
        <v>#REF!</v>
      </c>
      <c r="CI10" s="21">
        <f t="shared" si="0"/>
        <v>0</v>
      </c>
      <c r="CJ10" s="30" t="e">
        <f>#REF!</f>
        <v>#REF!</v>
      </c>
      <c r="CK10" s="29">
        <f t="shared" si="1"/>
        <v>0</v>
      </c>
      <c r="CL10" s="38" t="e">
        <f t="shared" si="2"/>
        <v>#REF!</v>
      </c>
      <c r="CM10" s="39" t="e">
        <f t="shared" si="2"/>
        <v>#DIV/0!</v>
      </c>
    </row>
    <row r="11" spans="2:91" ht="18.75">
      <c r="B11" s="993">
        <v>1984</v>
      </c>
      <c r="C11" s="214">
        <v>1182</v>
      </c>
      <c r="D11" s="215">
        <v>3452.1</v>
      </c>
      <c r="E11" s="214">
        <v>282</v>
      </c>
      <c r="F11" s="215">
        <v>2792.7</v>
      </c>
      <c r="G11" s="214">
        <v>129</v>
      </c>
      <c r="H11" s="215">
        <v>5242.9</v>
      </c>
      <c r="I11" s="216">
        <v>9</v>
      </c>
      <c r="J11" s="217">
        <v>729.4</v>
      </c>
      <c r="K11" s="218">
        <v>40</v>
      </c>
      <c r="L11" s="219">
        <v>12437.8</v>
      </c>
      <c r="M11" s="304">
        <v>1642</v>
      </c>
      <c r="N11" s="994">
        <v>24654.899999999998</v>
      </c>
      <c r="O11" s="158"/>
      <c r="P11" s="158"/>
      <c r="Q11" s="265"/>
      <c r="R11" s="266">
        <v>0</v>
      </c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5"/>
      <c r="AD11" s="1301"/>
      <c r="AE11" s="1299">
        <f t="shared" si="3"/>
        <v>0</v>
      </c>
      <c r="AF11" s="318"/>
      <c r="AX11" s="45"/>
      <c r="AY11" s="45"/>
      <c r="AZ11" s="45"/>
      <c r="BA11" s="45"/>
      <c r="BB11" s="43"/>
      <c r="BC11" s="43"/>
      <c r="BD11" s="92"/>
      <c r="BE11" s="98"/>
      <c r="BF11" s="98"/>
      <c r="BG11" s="98"/>
      <c r="BH11" s="98"/>
      <c r="BI11" s="98"/>
      <c r="BJ11" s="98"/>
      <c r="BK11" s="98"/>
      <c r="BL11" s="98"/>
      <c r="BM11" s="98"/>
      <c r="BN11" s="100"/>
      <c r="BO11" s="45"/>
      <c r="BP11" s="45"/>
      <c r="BW11" s="44"/>
      <c r="BX11" s="43"/>
      <c r="BY11" s="43"/>
      <c r="BZ11" s="43"/>
      <c r="CA11" s="43"/>
      <c r="CB11" s="43"/>
      <c r="CC11" s="43"/>
      <c r="CG11" s="28" t="s">
        <v>30</v>
      </c>
      <c r="CH11" s="20" t="e">
        <f>#REF!</f>
        <v>#REF!</v>
      </c>
      <c r="CI11" s="21">
        <f t="shared" si="0"/>
        <v>0</v>
      </c>
      <c r="CJ11" s="22" t="e">
        <f>#REF!</f>
        <v>#REF!</v>
      </c>
      <c r="CK11" s="21">
        <f t="shared" si="1"/>
        <v>0</v>
      </c>
      <c r="CL11" s="38" t="e">
        <f t="shared" si="2"/>
        <v>#REF!</v>
      </c>
      <c r="CM11" s="39" t="e">
        <f t="shared" si="2"/>
        <v>#DIV/0!</v>
      </c>
    </row>
    <row r="12" spans="2:91" ht="18.75">
      <c r="B12" s="993">
        <v>1985</v>
      </c>
      <c r="C12" s="214">
        <v>2506</v>
      </c>
      <c r="D12" s="215">
        <v>5955.5</v>
      </c>
      <c r="E12" s="214">
        <v>512</v>
      </c>
      <c r="F12" s="215">
        <v>5142.9</v>
      </c>
      <c r="G12" s="214">
        <v>240</v>
      </c>
      <c r="H12" s="215">
        <v>9251.8</v>
      </c>
      <c r="I12" s="216">
        <v>18</v>
      </c>
      <c r="J12" s="217">
        <v>1487.4</v>
      </c>
      <c r="K12" s="218">
        <v>61</v>
      </c>
      <c r="L12" s="219">
        <v>22406</v>
      </c>
      <c r="M12" s="304">
        <v>3337</v>
      </c>
      <c r="N12" s="994">
        <v>44243.6</v>
      </c>
      <c r="O12" s="158"/>
      <c r="P12" s="158"/>
      <c r="Q12" s="268" t="s">
        <v>28</v>
      </c>
      <c r="R12" s="262">
        <v>3455</v>
      </c>
      <c r="S12" s="263">
        <v>221</v>
      </c>
      <c r="T12" s="262">
        <v>135</v>
      </c>
      <c r="U12" s="263">
        <v>53</v>
      </c>
      <c r="V12" s="263">
        <v>448</v>
      </c>
      <c r="W12" s="263">
        <v>645</v>
      </c>
      <c r="X12" s="263">
        <v>492</v>
      </c>
      <c r="Y12" s="263">
        <v>932</v>
      </c>
      <c r="Z12" s="263">
        <v>3231</v>
      </c>
      <c r="AA12" s="263">
        <v>1426</v>
      </c>
      <c r="AB12" s="263">
        <v>1843</v>
      </c>
      <c r="AC12" s="261">
        <v>811</v>
      </c>
      <c r="AD12" s="1304">
        <v>119</v>
      </c>
      <c r="AE12" s="1299">
        <f t="shared" si="3"/>
        <v>13811</v>
      </c>
      <c r="AF12" s="318"/>
      <c r="AX12" s="89"/>
      <c r="AY12" s="89"/>
      <c r="AZ12" s="101"/>
      <c r="BA12" s="101"/>
      <c r="BB12" s="42"/>
      <c r="BC12" s="43"/>
      <c r="BD12" s="45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45"/>
      <c r="BP12" s="45"/>
      <c r="BW12" s="44"/>
      <c r="BX12" s="43"/>
      <c r="BY12" s="43"/>
      <c r="BZ12" s="43"/>
      <c r="CA12" s="43"/>
      <c r="CB12" s="43"/>
      <c r="CC12" s="43"/>
      <c r="CG12" s="28" t="s">
        <v>32</v>
      </c>
      <c r="CH12" s="20" t="e">
        <f>#REF!</f>
        <v>#REF!</v>
      </c>
      <c r="CI12" s="21">
        <f t="shared" si="0"/>
        <v>0</v>
      </c>
      <c r="CJ12" s="30" t="e">
        <f>#REF!</f>
        <v>#REF!</v>
      </c>
      <c r="CK12" s="29">
        <f t="shared" si="1"/>
        <v>0</v>
      </c>
      <c r="CL12" s="38" t="e">
        <f t="shared" si="2"/>
        <v>#REF!</v>
      </c>
      <c r="CM12" s="39" t="e">
        <f t="shared" si="2"/>
        <v>#DIV/0!</v>
      </c>
    </row>
    <row r="13" spans="2:91" ht="18.75">
      <c r="B13" s="993">
        <v>1986</v>
      </c>
      <c r="C13" s="214">
        <v>4197</v>
      </c>
      <c r="D13" s="215">
        <v>10030.6</v>
      </c>
      <c r="E13" s="214">
        <v>621</v>
      </c>
      <c r="F13" s="215">
        <v>6778.3</v>
      </c>
      <c r="G13" s="214">
        <v>258</v>
      </c>
      <c r="H13" s="215">
        <v>10476</v>
      </c>
      <c r="I13" s="216">
        <v>32</v>
      </c>
      <c r="J13" s="217">
        <v>2976.7</v>
      </c>
      <c r="K13" s="218">
        <v>95</v>
      </c>
      <c r="L13" s="219">
        <v>38155.8</v>
      </c>
      <c r="M13" s="304">
        <v>5203</v>
      </c>
      <c r="N13" s="994">
        <v>68417.40000000001</v>
      </c>
      <c r="O13" s="158"/>
      <c r="P13" s="158"/>
      <c r="Q13" s="265"/>
      <c r="R13" s="266">
        <v>0</v>
      </c>
      <c r="S13" s="267"/>
      <c r="T13" s="267"/>
      <c r="U13" s="267"/>
      <c r="V13" s="267"/>
      <c r="W13" s="267"/>
      <c r="X13" s="267"/>
      <c r="Y13" s="267"/>
      <c r="Z13" s="267"/>
      <c r="AA13" s="288"/>
      <c r="AB13" s="288"/>
      <c r="AC13" s="1290"/>
      <c r="AD13" s="1301"/>
      <c r="AE13" s="1299">
        <f t="shared" si="3"/>
        <v>0</v>
      </c>
      <c r="AF13" s="318"/>
      <c r="AX13" s="45"/>
      <c r="AY13" s="45"/>
      <c r="AZ13" s="45"/>
      <c r="BA13" s="45"/>
      <c r="BB13" s="43"/>
      <c r="BC13" s="43"/>
      <c r="BD13" s="9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45"/>
      <c r="BP13" s="45"/>
      <c r="BW13" s="31"/>
      <c r="BX13" s="32"/>
      <c r="BY13" s="32"/>
      <c r="BZ13" s="32"/>
      <c r="CA13" s="32"/>
      <c r="CB13" s="32"/>
      <c r="CC13" s="32"/>
      <c r="CG13" s="33" t="s">
        <v>33</v>
      </c>
      <c r="CH13" s="24" t="e">
        <f>#REF!</f>
        <v>#REF!</v>
      </c>
      <c r="CI13" s="21">
        <f t="shared" si="0"/>
        <v>0</v>
      </c>
      <c r="CJ13" s="25" t="e">
        <f>#REF!</f>
        <v>#REF!</v>
      </c>
      <c r="CK13" s="21">
        <f t="shared" si="1"/>
        <v>0</v>
      </c>
      <c r="CL13" s="26" t="e">
        <f t="shared" si="2"/>
        <v>#REF!</v>
      </c>
      <c r="CM13" s="39" t="e">
        <f t="shared" si="2"/>
        <v>#DIV/0!</v>
      </c>
    </row>
    <row r="14" spans="2:91" ht="18.75">
      <c r="B14" s="993">
        <v>1987</v>
      </c>
      <c r="C14" s="214">
        <v>15174</v>
      </c>
      <c r="D14" s="215">
        <v>40261.3</v>
      </c>
      <c r="E14" s="214">
        <v>669</v>
      </c>
      <c r="F14" s="215">
        <v>7378.5</v>
      </c>
      <c r="G14" s="214">
        <v>231</v>
      </c>
      <c r="H14" s="215">
        <v>9063</v>
      </c>
      <c r="I14" s="216">
        <v>47</v>
      </c>
      <c r="J14" s="217">
        <v>3953.5</v>
      </c>
      <c r="K14" s="218">
        <v>88</v>
      </c>
      <c r="L14" s="219">
        <v>41496.2</v>
      </c>
      <c r="M14" s="304">
        <v>16209</v>
      </c>
      <c r="N14" s="994">
        <v>102152.5</v>
      </c>
      <c r="O14" s="158"/>
      <c r="P14" s="158"/>
      <c r="Q14" s="268" t="s">
        <v>31</v>
      </c>
      <c r="R14" s="270">
        <v>634</v>
      </c>
      <c r="S14" s="262">
        <v>234</v>
      </c>
      <c r="T14" s="262">
        <v>101</v>
      </c>
      <c r="U14" s="263">
        <v>3</v>
      </c>
      <c r="V14" s="263">
        <v>212</v>
      </c>
      <c r="W14" s="263">
        <v>1</v>
      </c>
      <c r="X14" s="271">
        <v>0</v>
      </c>
      <c r="Y14" s="271">
        <v>0</v>
      </c>
      <c r="Z14" s="271">
        <v>95</v>
      </c>
      <c r="AA14" s="271">
        <v>189</v>
      </c>
      <c r="AB14" s="271">
        <v>2113</v>
      </c>
      <c r="AC14" s="1291">
        <v>4061</v>
      </c>
      <c r="AD14" s="1304">
        <v>109</v>
      </c>
      <c r="AE14" s="1299">
        <f t="shared" si="3"/>
        <v>7752</v>
      </c>
      <c r="AF14" s="318"/>
      <c r="AX14" s="45"/>
      <c r="AY14" s="45"/>
      <c r="AZ14" s="45"/>
      <c r="BA14" s="45"/>
      <c r="BB14" s="43"/>
      <c r="BC14" s="43"/>
      <c r="BD14" s="45"/>
      <c r="BE14" s="88"/>
      <c r="BF14" s="88"/>
      <c r="BG14" s="88"/>
      <c r="BH14" s="88"/>
      <c r="BI14" s="88"/>
      <c r="BJ14" s="88"/>
      <c r="BK14" s="88"/>
      <c r="BL14" s="88"/>
      <c r="BM14" s="88"/>
      <c r="BN14" s="94"/>
      <c r="BO14" s="45"/>
      <c r="BP14" s="45"/>
      <c r="BW14" s="31"/>
      <c r="BX14" s="32"/>
      <c r="BY14" s="32"/>
      <c r="BZ14" s="32"/>
      <c r="CA14" s="32"/>
      <c r="CB14" s="32"/>
      <c r="CC14" s="32"/>
      <c r="CG14" s="28" t="s">
        <v>35</v>
      </c>
      <c r="CH14" s="20" t="e">
        <f>#REF!</f>
        <v>#REF!</v>
      </c>
      <c r="CI14" s="21">
        <f t="shared" si="0"/>
        <v>0</v>
      </c>
      <c r="CJ14" s="30" t="e">
        <f>#REF!</f>
        <v>#REF!</v>
      </c>
      <c r="CK14" s="29">
        <f t="shared" si="1"/>
        <v>0</v>
      </c>
      <c r="CL14" s="38" t="e">
        <f t="shared" si="2"/>
        <v>#REF!</v>
      </c>
      <c r="CM14" s="39" t="e">
        <f t="shared" si="2"/>
        <v>#DIV/0!</v>
      </c>
    </row>
    <row r="15" spans="2:91" ht="18.75">
      <c r="B15" s="993">
        <v>1988</v>
      </c>
      <c r="C15" s="214">
        <v>23255</v>
      </c>
      <c r="D15" s="215">
        <v>65352.9</v>
      </c>
      <c r="E15" s="214">
        <v>958</v>
      </c>
      <c r="F15" s="215">
        <v>10247.9</v>
      </c>
      <c r="G15" s="214">
        <v>216</v>
      </c>
      <c r="H15" s="215">
        <v>8049</v>
      </c>
      <c r="I15" s="216">
        <v>48</v>
      </c>
      <c r="J15" s="217">
        <v>3843.1</v>
      </c>
      <c r="K15" s="218">
        <v>61</v>
      </c>
      <c r="L15" s="219">
        <v>31118.1</v>
      </c>
      <c r="M15" s="304">
        <v>24538</v>
      </c>
      <c r="N15" s="994">
        <v>118611</v>
      </c>
      <c r="O15" s="158"/>
      <c r="P15" s="158"/>
      <c r="Q15" s="272"/>
      <c r="R15" s="244">
        <v>0</v>
      </c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72"/>
      <c r="AD15" s="1301"/>
      <c r="AE15" s="1299">
        <f t="shared" si="3"/>
        <v>0</v>
      </c>
      <c r="AF15" s="318"/>
      <c r="AX15" s="97"/>
      <c r="AY15" s="97"/>
      <c r="AZ15" s="97"/>
      <c r="BA15" s="97"/>
      <c r="BB15" s="43"/>
      <c r="BC15" s="43"/>
      <c r="BD15" s="45"/>
      <c r="BE15" s="88"/>
      <c r="BF15" s="88"/>
      <c r="BG15" s="88"/>
      <c r="BH15" s="88"/>
      <c r="BI15" s="88"/>
      <c r="BJ15" s="88"/>
      <c r="BK15" s="88"/>
      <c r="BL15" s="88"/>
      <c r="BM15" s="88"/>
      <c r="BN15" s="94"/>
      <c r="BO15" s="45"/>
      <c r="BP15" s="45"/>
      <c r="BW15" s="12"/>
      <c r="BX15" s="11"/>
      <c r="BY15" s="11"/>
      <c r="BZ15" s="11"/>
      <c r="CA15" s="11"/>
      <c r="CB15" s="11"/>
      <c r="CC15" s="11"/>
      <c r="CG15" s="28" t="s">
        <v>36</v>
      </c>
      <c r="CH15" s="20" t="e">
        <f>#REF!</f>
        <v>#REF!</v>
      </c>
      <c r="CI15" s="21">
        <f t="shared" si="0"/>
        <v>0</v>
      </c>
      <c r="CJ15" s="22" t="e">
        <f>#REF!</f>
        <v>#REF!</v>
      </c>
      <c r="CK15" s="21">
        <f t="shared" si="1"/>
        <v>0</v>
      </c>
      <c r="CL15" s="38" t="e">
        <f t="shared" si="2"/>
        <v>#REF!</v>
      </c>
      <c r="CM15" s="39" t="e">
        <f t="shared" si="2"/>
        <v>#DIV/0!</v>
      </c>
    </row>
    <row r="16" spans="2:91" ht="18.75">
      <c r="B16" s="993">
        <v>1989</v>
      </c>
      <c r="C16" s="214">
        <v>33133</v>
      </c>
      <c r="D16" s="215">
        <v>88095.2</v>
      </c>
      <c r="E16" s="214">
        <v>1093</v>
      </c>
      <c r="F16" s="215">
        <v>10662.9</v>
      </c>
      <c r="G16" s="214">
        <v>181</v>
      </c>
      <c r="H16" s="215">
        <v>6735.6</v>
      </c>
      <c r="I16" s="216">
        <v>73</v>
      </c>
      <c r="J16" s="217">
        <v>5787.8</v>
      </c>
      <c r="K16" s="218">
        <v>38</v>
      </c>
      <c r="L16" s="219">
        <v>18018.8</v>
      </c>
      <c r="M16" s="304">
        <v>34518</v>
      </c>
      <c r="N16" s="994">
        <v>129300.3</v>
      </c>
      <c r="O16" s="158"/>
      <c r="P16" s="158"/>
      <c r="Q16" s="273" t="s">
        <v>34</v>
      </c>
      <c r="R16" s="274">
        <v>0</v>
      </c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7"/>
      <c r="AD16" s="1301"/>
      <c r="AE16" s="1299">
        <f t="shared" si="3"/>
        <v>0</v>
      </c>
      <c r="AF16" s="318"/>
      <c r="AX16" s="97"/>
      <c r="AY16" s="97"/>
      <c r="AZ16" s="97"/>
      <c r="BA16" s="97"/>
      <c r="BB16" s="93"/>
      <c r="BC16" s="43"/>
      <c r="BD16" s="45"/>
      <c r="BE16" s="88"/>
      <c r="BF16" s="88"/>
      <c r="BG16" s="88"/>
      <c r="BH16" s="88"/>
      <c r="BI16" s="88"/>
      <c r="BJ16" s="88"/>
      <c r="BK16" s="88"/>
      <c r="BL16" s="88"/>
      <c r="BM16" s="88"/>
      <c r="BN16" s="94"/>
      <c r="BO16" s="45"/>
      <c r="BP16" s="45"/>
      <c r="BW16" s="12"/>
      <c r="BX16" s="11"/>
      <c r="BY16" s="11"/>
      <c r="BZ16" s="11"/>
      <c r="CA16" s="11"/>
      <c r="CB16" s="11"/>
      <c r="CC16" s="11"/>
      <c r="CG16" s="28" t="s">
        <v>37</v>
      </c>
      <c r="CH16" s="20" t="e">
        <f>#REF!</f>
        <v>#REF!</v>
      </c>
      <c r="CI16" s="21">
        <f t="shared" si="0"/>
        <v>0</v>
      </c>
      <c r="CJ16" s="30" t="e">
        <f>#REF!</f>
        <v>#REF!</v>
      </c>
      <c r="CK16" s="29">
        <f t="shared" si="1"/>
        <v>0</v>
      </c>
      <c r="CL16" s="38" t="e">
        <f t="shared" si="2"/>
        <v>#REF!</v>
      </c>
      <c r="CM16" s="39" t="e">
        <f t="shared" si="2"/>
        <v>#DIV/0!</v>
      </c>
    </row>
    <row r="17" spans="2:91" ht="18.75">
      <c r="B17" s="993">
        <v>1990</v>
      </c>
      <c r="C17" s="214">
        <v>29848</v>
      </c>
      <c r="D17" s="215">
        <v>74308.4</v>
      </c>
      <c r="E17" s="214">
        <v>598</v>
      </c>
      <c r="F17" s="215">
        <v>6277.4</v>
      </c>
      <c r="G17" s="214">
        <v>172</v>
      </c>
      <c r="H17" s="215">
        <v>6168.2</v>
      </c>
      <c r="I17" s="216">
        <v>71</v>
      </c>
      <c r="J17" s="217">
        <v>5454.4</v>
      </c>
      <c r="K17" s="218">
        <v>15</v>
      </c>
      <c r="L17" s="219">
        <v>6286</v>
      </c>
      <c r="M17" s="304">
        <v>30704</v>
      </c>
      <c r="N17" s="994">
        <v>98494.39999999998</v>
      </c>
      <c r="O17" s="158"/>
      <c r="P17" s="158"/>
      <c r="Q17" s="247" t="s">
        <v>77</v>
      </c>
      <c r="R17" s="254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896</v>
      </c>
      <c r="X17" s="253">
        <v>4805</v>
      </c>
      <c r="Y17" s="253">
        <v>1268</v>
      </c>
      <c r="Z17" s="253">
        <v>271</v>
      </c>
      <c r="AA17" s="253">
        <v>456</v>
      </c>
      <c r="AB17" s="253">
        <v>1431</v>
      </c>
      <c r="AC17" s="1287">
        <v>4314</v>
      </c>
      <c r="AD17" s="1301">
        <v>416</v>
      </c>
      <c r="AE17" s="1299">
        <f t="shared" si="3"/>
        <v>13857</v>
      </c>
      <c r="AF17" s="318"/>
      <c r="AX17" s="97"/>
      <c r="AY17" s="97"/>
      <c r="AZ17" s="97"/>
      <c r="BA17" s="97"/>
      <c r="BB17" s="93"/>
      <c r="BC17" s="43"/>
      <c r="BD17" s="45"/>
      <c r="BE17" s="88"/>
      <c r="BF17" s="88"/>
      <c r="BG17" s="88"/>
      <c r="BH17" s="88"/>
      <c r="BI17" s="88"/>
      <c r="BJ17" s="88"/>
      <c r="BK17" s="88"/>
      <c r="BL17" s="88"/>
      <c r="BM17" s="88"/>
      <c r="BN17" s="94"/>
      <c r="BO17" s="45"/>
      <c r="BP17" s="45"/>
      <c r="BW17" s="12"/>
      <c r="BX17" s="11"/>
      <c r="BY17" s="11"/>
      <c r="BZ17" s="11"/>
      <c r="CA17" s="11"/>
      <c r="CB17" s="11"/>
      <c r="CC17" s="11"/>
      <c r="CG17" s="33" t="s">
        <v>38</v>
      </c>
      <c r="CH17" s="24" t="e">
        <f>#REF!</f>
        <v>#REF!</v>
      </c>
      <c r="CI17" s="21">
        <f t="shared" si="0"/>
        <v>0</v>
      </c>
      <c r="CJ17" s="25" t="e">
        <f>#REF!</f>
        <v>#REF!</v>
      </c>
      <c r="CK17" s="21">
        <f t="shared" si="1"/>
        <v>0</v>
      </c>
      <c r="CL17" s="26" t="e">
        <f t="shared" si="2"/>
        <v>#REF!</v>
      </c>
      <c r="CM17" s="39" t="e">
        <f t="shared" si="2"/>
        <v>#DIV/0!</v>
      </c>
    </row>
    <row r="18" spans="2:91" ht="18.75">
      <c r="B18" s="993">
        <v>1991</v>
      </c>
      <c r="C18" s="214">
        <v>21092</v>
      </c>
      <c r="D18" s="215">
        <v>56556.8</v>
      </c>
      <c r="E18" s="214">
        <v>688</v>
      </c>
      <c r="F18" s="215">
        <v>7085.1</v>
      </c>
      <c r="G18" s="214">
        <v>139</v>
      </c>
      <c r="H18" s="215">
        <v>5192.7</v>
      </c>
      <c r="I18" s="216">
        <v>76</v>
      </c>
      <c r="J18" s="217">
        <v>5985</v>
      </c>
      <c r="K18" s="218">
        <v>19</v>
      </c>
      <c r="L18" s="219">
        <v>7287.8</v>
      </c>
      <c r="M18" s="304">
        <v>22014</v>
      </c>
      <c r="N18" s="994">
        <v>82107.40000000001</v>
      </c>
      <c r="O18" s="158"/>
      <c r="P18" s="158"/>
      <c r="Q18" s="247" t="s">
        <v>78</v>
      </c>
      <c r="R18" s="254">
        <v>0</v>
      </c>
      <c r="S18" s="253"/>
      <c r="T18" s="253"/>
      <c r="U18" s="253"/>
      <c r="V18" s="253"/>
      <c r="W18" s="253">
        <v>169</v>
      </c>
      <c r="X18" s="253">
        <v>84</v>
      </c>
      <c r="Y18" s="253">
        <v>35</v>
      </c>
      <c r="Z18" s="253">
        <v>909</v>
      </c>
      <c r="AA18" s="253">
        <v>2031</v>
      </c>
      <c r="AB18" s="253">
        <v>69</v>
      </c>
      <c r="AC18" s="1287">
        <v>1176</v>
      </c>
      <c r="AD18" s="1301">
        <v>8</v>
      </c>
      <c r="AE18" s="1299">
        <f t="shared" si="3"/>
        <v>4481</v>
      </c>
      <c r="AF18" s="318"/>
      <c r="AX18" s="93"/>
      <c r="AY18" s="93"/>
      <c r="AZ18" s="93"/>
      <c r="BA18" s="97"/>
      <c r="BB18" s="43"/>
      <c r="BC18" s="43"/>
      <c r="BD18" s="45"/>
      <c r="BE18" s="88"/>
      <c r="BF18" s="88"/>
      <c r="BG18" s="88"/>
      <c r="BH18" s="88"/>
      <c r="BI18" s="88"/>
      <c r="BJ18" s="88"/>
      <c r="BK18" s="88"/>
      <c r="BL18" s="88"/>
      <c r="BM18" s="88"/>
      <c r="BN18" s="94"/>
      <c r="BO18" s="45"/>
      <c r="BP18" s="45"/>
      <c r="BW18" s="31"/>
      <c r="BX18" s="32"/>
      <c r="BY18" s="32"/>
      <c r="BZ18" s="32"/>
      <c r="CA18" s="32"/>
      <c r="CB18" s="32"/>
      <c r="CC18" s="32"/>
      <c r="CG18" s="28" t="s">
        <v>40</v>
      </c>
      <c r="CH18" s="20" t="e">
        <f>#REF!</f>
        <v>#REF!</v>
      </c>
      <c r="CI18" s="21">
        <f t="shared" si="0"/>
        <v>0</v>
      </c>
      <c r="CJ18" s="30" t="e">
        <f>#REF!</f>
        <v>#REF!</v>
      </c>
      <c r="CK18" s="29">
        <f t="shared" si="1"/>
        <v>0</v>
      </c>
      <c r="CL18" s="38" t="e">
        <f t="shared" si="2"/>
        <v>#REF!</v>
      </c>
      <c r="CM18" s="39" t="e">
        <f t="shared" si="2"/>
        <v>#DIV/0!</v>
      </c>
    </row>
    <row r="19" spans="2:91" ht="18.75">
      <c r="B19" s="993">
        <v>1992</v>
      </c>
      <c r="C19" s="214">
        <v>20185</v>
      </c>
      <c r="D19" s="215">
        <v>62214.2</v>
      </c>
      <c r="E19" s="214">
        <v>748</v>
      </c>
      <c r="F19" s="215">
        <v>7827.1</v>
      </c>
      <c r="G19" s="214">
        <v>176</v>
      </c>
      <c r="H19" s="215">
        <v>5980.3</v>
      </c>
      <c r="I19" s="216">
        <v>75</v>
      </c>
      <c r="J19" s="217">
        <v>5902.8</v>
      </c>
      <c r="K19" s="218">
        <v>22</v>
      </c>
      <c r="L19" s="219">
        <v>6107.4</v>
      </c>
      <c r="M19" s="304">
        <v>21206</v>
      </c>
      <c r="N19" s="994">
        <v>88031.8</v>
      </c>
      <c r="O19" s="158"/>
      <c r="P19" s="158"/>
      <c r="Q19" s="247" t="s">
        <v>79</v>
      </c>
      <c r="R19" s="254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10</v>
      </c>
      <c r="Y19" s="253">
        <v>13</v>
      </c>
      <c r="Z19" s="253">
        <v>3</v>
      </c>
      <c r="AA19" s="253">
        <v>1</v>
      </c>
      <c r="AB19" s="253">
        <v>65</v>
      </c>
      <c r="AC19" s="1287">
        <v>175</v>
      </c>
      <c r="AD19" s="1301">
        <v>12</v>
      </c>
      <c r="AE19" s="1299">
        <f t="shared" si="3"/>
        <v>279</v>
      </c>
      <c r="AF19" s="318"/>
      <c r="AX19" s="93"/>
      <c r="AY19" s="93"/>
      <c r="AZ19" s="93"/>
      <c r="BA19" s="97"/>
      <c r="BB19" s="43"/>
      <c r="BC19" s="43"/>
      <c r="BD19" s="89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45"/>
      <c r="BP19" s="45"/>
      <c r="BW19" s="31"/>
      <c r="BX19" s="32"/>
      <c r="BY19" s="32"/>
      <c r="BZ19" s="32"/>
      <c r="CA19" s="32"/>
      <c r="CB19" s="32"/>
      <c r="CC19" s="32"/>
      <c r="CG19" s="28" t="s">
        <v>42</v>
      </c>
      <c r="CH19" s="20" t="e">
        <f>#REF!</f>
        <v>#REF!</v>
      </c>
      <c r="CI19" s="21">
        <f t="shared" si="0"/>
        <v>0</v>
      </c>
      <c r="CJ19" s="22" t="e">
        <f>#REF!</f>
        <v>#REF!</v>
      </c>
      <c r="CK19" s="21">
        <f t="shared" si="1"/>
        <v>0</v>
      </c>
      <c r="CL19" s="38" t="e">
        <f t="shared" si="2"/>
        <v>#REF!</v>
      </c>
      <c r="CM19" s="39" t="e">
        <f t="shared" si="2"/>
        <v>#DIV/0!</v>
      </c>
    </row>
    <row r="20" spans="2:91" ht="18.75">
      <c r="B20" s="993">
        <v>1993</v>
      </c>
      <c r="C20" s="214">
        <v>14255</v>
      </c>
      <c r="D20" s="215">
        <v>52284.1</v>
      </c>
      <c r="E20" s="214">
        <v>961</v>
      </c>
      <c r="F20" s="215">
        <v>9347.1</v>
      </c>
      <c r="G20" s="214">
        <v>175</v>
      </c>
      <c r="H20" s="215">
        <v>6120.1</v>
      </c>
      <c r="I20" s="216">
        <v>110</v>
      </c>
      <c r="J20" s="217">
        <v>8814.7</v>
      </c>
      <c r="K20" s="218">
        <v>13</v>
      </c>
      <c r="L20" s="219">
        <v>4279.8</v>
      </c>
      <c r="M20" s="304">
        <v>15514</v>
      </c>
      <c r="N20" s="994">
        <v>80845.8</v>
      </c>
      <c r="O20" s="158"/>
      <c r="P20" s="158"/>
      <c r="Q20" s="247" t="s">
        <v>39</v>
      </c>
      <c r="R20" s="254">
        <v>211751</v>
      </c>
      <c r="S20" s="250">
        <v>15321</v>
      </c>
      <c r="T20" s="251">
        <v>16043</v>
      </c>
      <c r="U20" s="249">
        <v>23660</v>
      </c>
      <c r="V20" s="275">
        <v>31593</v>
      </c>
      <c r="W20" s="275">
        <v>33128</v>
      </c>
      <c r="X20" s="275">
        <v>22832</v>
      </c>
      <c r="Y20" s="275">
        <v>39050</v>
      </c>
      <c r="Z20" s="275">
        <v>33622</v>
      </c>
      <c r="AA20" s="275">
        <v>30757</v>
      </c>
      <c r="AB20" s="275">
        <v>35855</v>
      </c>
      <c r="AC20" s="1292">
        <v>22652</v>
      </c>
      <c r="AD20" s="1301">
        <v>5532</v>
      </c>
      <c r="AE20" s="1299">
        <f t="shared" si="3"/>
        <v>521796</v>
      </c>
      <c r="AF20" s="318"/>
      <c r="AX20" s="102"/>
      <c r="AY20" s="102"/>
      <c r="AZ20" s="102"/>
      <c r="BA20" s="102"/>
      <c r="BB20" s="46"/>
      <c r="BC20" s="46"/>
      <c r="BD20" s="45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45"/>
      <c r="BP20" s="45"/>
      <c r="BW20" s="47"/>
      <c r="BX20" s="48"/>
      <c r="BY20" s="48"/>
      <c r="BZ20" s="49"/>
      <c r="CA20" s="32"/>
      <c r="CB20" s="49"/>
      <c r="CC20" s="48"/>
      <c r="CG20" s="28" t="s">
        <v>43</v>
      </c>
      <c r="CH20" s="20" t="e">
        <f>#REF!</f>
        <v>#REF!</v>
      </c>
      <c r="CI20" s="21">
        <f t="shared" si="0"/>
        <v>0</v>
      </c>
      <c r="CJ20" s="30" t="e">
        <f>#REF!</f>
        <v>#REF!</v>
      </c>
      <c r="CK20" s="29">
        <f t="shared" si="1"/>
        <v>0</v>
      </c>
      <c r="CL20" s="38" t="e">
        <f t="shared" si="2"/>
        <v>#REF!</v>
      </c>
      <c r="CM20" s="39" t="e">
        <f t="shared" si="2"/>
        <v>#DIV/0!</v>
      </c>
    </row>
    <row r="21" spans="2:91" ht="18.75">
      <c r="B21" s="993">
        <v>1994</v>
      </c>
      <c r="C21" s="214">
        <v>14675</v>
      </c>
      <c r="D21" s="215">
        <v>56377.7</v>
      </c>
      <c r="E21" s="214">
        <v>1445</v>
      </c>
      <c r="F21" s="215">
        <v>15596.9</v>
      </c>
      <c r="G21" s="214">
        <v>261</v>
      </c>
      <c r="H21" s="215">
        <v>8528.3</v>
      </c>
      <c r="I21" s="216">
        <v>164</v>
      </c>
      <c r="J21" s="217">
        <v>13066.1</v>
      </c>
      <c r="K21" s="218">
        <v>27</v>
      </c>
      <c r="L21" s="219">
        <v>9617</v>
      </c>
      <c r="M21" s="304">
        <v>16572</v>
      </c>
      <c r="N21" s="994">
        <v>103186</v>
      </c>
      <c r="O21" s="158"/>
      <c r="P21" s="158"/>
      <c r="Q21" s="256" t="s">
        <v>41</v>
      </c>
      <c r="R21" s="254">
        <v>58267</v>
      </c>
      <c r="S21" s="258">
        <v>5550</v>
      </c>
      <c r="T21" s="259">
        <v>6422</v>
      </c>
      <c r="U21" s="257">
        <v>8516</v>
      </c>
      <c r="V21" s="276">
        <v>11029</v>
      </c>
      <c r="W21" s="276">
        <v>15975</v>
      </c>
      <c r="X21" s="276">
        <v>13317</v>
      </c>
      <c r="Y21" s="276">
        <v>6387</v>
      </c>
      <c r="Z21" s="276">
        <v>9867</v>
      </c>
      <c r="AA21" s="276">
        <v>8208</v>
      </c>
      <c r="AB21" s="276">
        <v>8396</v>
      </c>
      <c r="AC21" s="1293">
        <v>9295</v>
      </c>
      <c r="AD21" s="1301">
        <v>3039</v>
      </c>
      <c r="AE21" s="1299">
        <f t="shared" si="3"/>
        <v>164268</v>
      </c>
      <c r="AF21" s="318"/>
      <c r="AX21" s="45"/>
      <c r="AY21" s="45"/>
      <c r="AZ21" s="45"/>
      <c r="BA21" s="45"/>
      <c r="BB21" s="43"/>
      <c r="BC21" s="43"/>
      <c r="BD21" s="92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45"/>
      <c r="BP21" s="45"/>
      <c r="BW21" s="44"/>
      <c r="BX21" s="32"/>
      <c r="BY21" s="32"/>
      <c r="BZ21" s="50"/>
      <c r="CA21" s="32"/>
      <c r="CB21" s="32"/>
      <c r="CC21" s="11"/>
      <c r="CG21" s="28" t="s">
        <v>44</v>
      </c>
      <c r="CH21" s="20" t="e">
        <f>#REF!</f>
        <v>#REF!</v>
      </c>
      <c r="CI21" s="21">
        <f t="shared" si="0"/>
        <v>0</v>
      </c>
      <c r="CJ21" s="22" t="e">
        <f>#REF!</f>
        <v>#REF!</v>
      </c>
      <c r="CK21" s="21">
        <f t="shared" si="1"/>
        <v>0</v>
      </c>
      <c r="CL21" s="38" t="e">
        <f t="shared" si="2"/>
        <v>#REF!</v>
      </c>
      <c r="CM21" s="39" t="e">
        <f t="shared" si="2"/>
        <v>#DIV/0!</v>
      </c>
    </row>
    <row r="22" spans="2:91" ht="18.75">
      <c r="B22" s="993">
        <v>1995</v>
      </c>
      <c r="C22" s="214">
        <v>14167</v>
      </c>
      <c r="D22" s="215">
        <v>65181</v>
      </c>
      <c r="E22" s="214">
        <v>2981</v>
      </c>
      <c r="F22" s="215">
        <v>31643.4</v>
      </c>
      <c r="G22" s="214">
        <v>501</v>
      </c>
      <c r="H22" s="215">
        <v>17135.7</v>
      </c>
      <c r="I22" s="216">
        <v>356</v>
      </c>
      <c r="J22" s="217">
        <v>26858.1</v>
      </c>
      <c r="K22" s="218">
        <v>74</v>
      </c>
      <c r="L22" s="219">
        <v>23343.9</v>
      </c>
      <c r="M22" s="304">
        <v>18079</v>
      </c>
      <c r="N22" s="994">
        <v>164162.09999999998</v>
      </c>
      <c r="O22" s="158"/>
      <c r="P22" s="158"/>
      <c r="Q22" s="261" t="s">
        <v>25</v>
      </c>
      <c r="R22" s="262">
        <v>270018</v>
      </c>
      <c r="S22" s="262">
        <v>20871</v>
      </c>
      <c r="T22" s="262">
        <v>22465</v>
      </c>
      <c r="U22" s="263">
        <v>32176</v>
      </c>
      <c r="V22" s="277">
        <v>42622</v>
      </c>
      <c r="W22" s="277">
        <v>50168</v>
      </c>
      <c r="X22" s="277">
        <v>41048</v>
      </c>
      <c r="Y22" s="277">
        <v>46753</v>
      </c>
      <c r="Z22" s="277">
        <v>44672</v>
      </c>
      <c r="AA22" s="277">
        <v>41451</v>
      </c>
      <c r="AB22" s="277">
        <v>45816</v>
      </c>
      <c r="AC22" s="1294">
        <v>37612</v>
      </c>
      <c r="AD22" s="1302">
        <v>9007</v>
      </c>
      <c r="AE22" s="1299">
        <f t="shared" si="3"/>
        <v>704679</v>
      </c>
      <c r="AF22" s="318"/>
      <c r="AX22" s="45"/>
      <c r="AY22" s="45"/>
      <c r="AZ22" s="45"/>
      <c r="BA22" s="45"/>
      <c r="BB22" s="43"/>
      <c r="BC22" s="43"/>
      <c r="BD22" s="45"/>
      <c r="BE22" s="88"/>
      <c r="BF22" s="88"/>
      <c r="BG22" s="88"/>
      <c r="BH22" s="88"/>
      <c r="BI22" s="88"/>
      <c r="BJ22" s="88"/>
      <c r="BK22" s="88"/>
      <c r="BL22" s="88"/>
      <c r="BM22" s="88"/>
      <c r="BN22" s="94"/>
      <c r="BO22" s="45"/>
      <c r="BP22" s="45"/>
      <c r="BW22" s="31"/>
      <c r="BX22" s="32"/>
      <c r="BY22" s="32"/>
      <c r="BZ22" s="50"/>
      <c r="CA22" s="32"/>
      <c r="CB22" s="32"/>
      <c r="CC22" s="11"/>
      <c r="CG22" s="28" t="s">
        <v>46</v>
      </c>
      <c r="CH22" s="20" t="e">
        <f>#REF!</f>
        <v>#REF!</v>
      </c>
      <c r="CI22" s="21">
        <f t="shared" si="0"/>
        <v>0</v>
      </c>
      <c r="CJ22" s="30" t="e">
        <f>#REF!</f>
        <v>#REF!</v>
      </c>
      <c r="CK22" s="29">
        <f t="shared" si="1"/>
        <v>0</v>
      </c>
      <c r="CL22" s="38" t="e">
        <f t="shared" si="2"/>
        <v>#REF!</v>
      </c>
      <c r="CM22" s="39" t="e">
        <f t="shared" si="2"/>
        <v>#DIV/0!</v>
      </c>
    </row>
    <row r="23" spans="2:91" ht="18.75">
      <c r="B23" s="993">
        <v>1996</v>
      </c>
      <c r="C23" s="214">
        <v>11385</v>
      </c>
      <c r="D23" s="215">
        <v>57766.6</v>
      </c>
      <c r="E23" s="214">
        <v>6221</v>
      </c>
      <c r="F23" s="215">
        <v>64140.1</v>
      </c>
      <c r="G23" s="214">
        <v>678</v>
      </c>
      <c r="H23" s="215">
        <v>22988.2</v>
      </c>
      <c r="I23" s="216">
        <v>665</v>
      </c>
      <c r="J23" s="217">
        <v>51322.4</v>
      </c>
      <c r="K23" s="218">
        <v>87</v>
      </c>
      <c r="L23" s="219">
        <v>29285.2</v>
      </c>
      <c r="M23" s="304">
        <v>19036</v>
      </c>
      <c r="N23" s="994">
        <v>225502.5</v>
      </c>
      <c r="O23" s="158"/>
      <c r="P23" s="158"/>
      <c r="Q23" s="272"/>
      <c r="R23" s="244">
        <v>0</v>
      </c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72"/>
      <c r="AD23" s="1301"/>
      <c r="AE23" s="1299">
        <f t="shared" si="3"/>
        <v>0</v>
      </c>
      <c r="AF23" s="318"/>
      <c r="AX23" s="93"/>
      <c r="AY23" s="93"/>
      <c r="AZ23" s="97"/>
      <c r="BA23" s="97"/>
      <c r="BB23" s="43"/>
      <c r="BC23" s="43"/>
      <c r="BD23" s="45"/>
      <c r="BE23" s="88"/>
      <c r="BF23" s="88"/>
      <c r="BG23" s="88"/>
      <c r="BH23" s="88"/>
      <c r="BI23" s="88"/>
      <c r="BJ23" s="88"/>
      <c r="BK23" s="88"/>
      <c r="BL23" s="88"/>
      <c r="BM23" s="88"/>
      <c r="BN23" s="94"/>
      <c r="BO23" s="45"/>
      <c r="BP23" s="45"/>
      <c r="BW23" s="31"/>
      <c r="BX23" s="32"/>
      <c r="BY23" s="32"/>
      <c r="BZ23" s="50"/>
      <c r="CA23" s="32"/>
      <c r="CB23" s="32"/>
      <c r="CC23" s="32"/>
      <c r="CG23" s="28" t="s">
        <v>48</v>
      </c>
      <c r="CH23" s="20" t="e">
        <f>#REF!</f>
        <v>#REF!</v>
      </c>
      <c r="CI23" s="21">
        <f t="shared" si="0"/>
        <v>0</v>
      </c>
      <c r="CJ23" s="22" t="e">
        <f>#REF!</f>
        <v>#REF!</v>
      </c>
      <c r="CK23" s="21">
        <f t="shared" si="1"/>
        <v>0</v>
      </c>
      <c r="CL23" s="38" t="e">
        <f t="shared" si="2"/>
        <v>#REF!</v>
      </c>
      <c r="CM23" s="39" t="e">
        <f t="shared" si="2"/>
        <v>#DIV/0!</v>
      </c>
    </row>
    <row r="24" spans="2:91" ht="18.75">
      <c r="B24" s="993">
        <v>1997</v>
      </c>
      <c r="C24" s="214">
        <v>8112</v>
      </c>
      <c r="D24" s="215">
        <v>41278.3</v>
      </c>
      <c r="E24" s="214">
        <v>7948</v>
      </c>
      <c r="F24" s="215">
        <v>86949.7</v>
      </c>
      <c r="G24" s="214">
        <v>927</v>
      </c>
      <c r="H24" s="215">
        <v>29768.9</v>
      </c>
      <c r="I24" s="216">
        <v>647</v>
      </c>
      <c r="J24" s="217">
        <v>53008.6</v>
      </c>
      <c r="K24" s="218">
        <v>206</v>
      </c>
      <c r="L24" s="219">
        <v>31032.7</v>
      </c>
      <c r="M24" s="304">
        <v>17840</v>
      </c>
      <c r="N24" s="994">
        <v>242038.2</v>
      </c>
      <c r="O24" s="158"/>
      <c r="P24" s="158"/>
      <c r="Q24" s="273" t="s">
        <v>45</v>
      </c>
      <c r="R24" s="274">
        <v>0</v>
      </c>
      <c r="S24" s="250"/>
      <c r="T24" s="249"/>
      <c r="U24" s="249"/>
      <c r="V24" s="249"/>
      <c r="W24" s="249"/>
      <c r="X24" s="249"/>
      <c r="Y24" s="249"/>
      <c r="Z24" s="249"/>
      <c r="AA24" s="249"/>
      <c r="AB24" s="249"/>
      <c r="AC24" s="247"/>
      <c r="AD24" s="1301"/>
      <c r="AE24" s="1299">
        <f t="shared" si="3"/>
        <v>0</v>
      </c>
      <c r="AF24" s="318"/>
      <c r="AX24" s="93"/>
      <c r="AY24" s="93"/>
      <c r="AZ24" s="97"/>
      <c r="BA24" s="97"/>
      <c r="BB24" s="43"/>
      <c r="BC24" s="43"/>
      <c r="BD24" s="45"/>
      <c r="BE24" s="88"/>
      <c r="BF24" s="88"/>
      <c r="BG24" s="88"/>
      <c r="BH24" s="88"/>
      <c r="BI24" s="88"/>
      <c r="BJ24" s="88"/>
      <c r="BK24" s="88"/>
      <c r="BL24" s="88"/>
      <c r="BM24" s="88"/>
      <c r="BN24" s="94"/>
      <c r="BO24" s="45"/>
      <c r="BP24" s="45"/>
      <c r="BW24" s="31"/>
      <c r="BX24" s="32"/>
      <c r="BY24" s="32"/>
      <c r="BZ24" s="50"/>
      <c r="CA24" s="32"/>
      <c r="CB24" s="32"/>
      <c r="CC24" s="32"/>
      <c r="CG24" s="28" t="s">
        <v>50</v>
      </c>
      <c r="CH24" s="20" t="e">
        <f>#REF!</f>
        <v>#REF!</v>
      </c>
      <c r="CI24" s="21">
        <f t="shared" si="0"/>
        <v>0</v>
      </c>
      <c r="CJ24" s="30" t="e">
        <f>#REF!</f>
        <v>#REF!</v>
      </c>
      <c r="CK24" s="29">
        <f t="shared" si="1"/>
        <v>0</v>
      </c>
      <c r="CL24" s="38" t="e">
        <f t="shared" si="2"/>
        <v>#REF!</v>
      </c>
      <c r="CM24" s="39" t="e">
        <f t="shared" si="2"/>
        <v>#DIV/0!</v>
      </c>
    </row>
    <row r="25" spans="2:91" ht="18.75">
      <c r="B25" s="993">
        <v>1998</v>
      </c>
      <c r="C25" s="214">
        <v>5134</v>
      </c>
      <c r="D25" s="215">
        <v>24818.4</v>
      </c>
      <c r="E25" s="214">
        <v>8153</v>
      </c>
      <c r="F25" s="215">
        <v>92300</v>
      </c>
      <c r="G25" s="214">
        <v>627</v>
      </c>
      <c r="H25" s="215">
        <v>21414.6</v>
      </c>
      <c r="I25" s="216">
        <v>650</v>
      </c>
      <c r="J25" s="217">
        <v>53199.2</v>
      </c>
      <c r="K25" s="218">
        <v>73</v>
      </c>
      <c r="L25" s="219">
        <v>23965</v>
      </c>
      <c r="M25" s="304">
        <v>14637</v>
      </c>
      <c r="N25" s="994">
        <v>215697.2</v>
      </c>
      <c r="O25" s="158"/>
      <c r="P25" s="158"/>
      <c r="Q25" s="247" t="s">
        <v>47</v>
      </c>
      <c r="R25" s="248">
        <v>342</v>
      </c>
      <c r="S25" s="250">
        <v>48</v>
      </c>
      <c r="T25" s="251">
        <v>44</v>
      </c>
      <c r="U25" s="249">
        <v>53</v>
      </c>
      <c r="V25" s="275">
        <v>231</v>
      </c>
      <c r="W25" s="275">
        <v>225</v>
      </c>
      <c r="X25" s="269">
        <v>74</v>
      </c>
      <c r="Y25" s="269">
        <v>299</v>
      </c>
      <c r="Z25" s="269">
        <v>468</v>
      </c>
      <c r="AA25" s="269">
        <v>328</v>
      </c>
      <c r="AB25" s="269">
        <v>212</v>
      </c>
      <c r="AC25" s="1295">
        <v>486</v>
      </c>
      <c r="AD25" s="1301">
        <v>50</v>
      </c>
      <c r="AE25" s="1299">
        <f t="shared" si="3"/>
        <v>2860</v>
      </c>
      <c r="AF25" s="318"/>
      <c r="AX25" s="93"/>
      <c r="AY25" s="93"/>
      <c r="AZ25" s="97"/>
      <c r="BA25" s="97"/>
      <c r="BB25" s="43"/>
      <c r="BC25" s="43"/>
      <c r="BD25" s="45"/>
      <c r="BE25" s="88"/>
      <c r="BF25" s="88"/>
      <c r="BG25" s="88"/>
      <c r="BH25" s="88"/>
      <c r="BI25" s="88"/>
      <c r="BJ25" s="88"/>
      <c r="BK25" s="88"/>
      <c r="BL25" s="88"/>
      <c r="BM25" s="88"/>
      <c r="BN25" s="94"/>
      <c r="BO25" s="45"/>
      <c r="BP25" s="45"/>
      <c r="BW25" s="12"/>
      <c r="BX25" s="11"/>
      <c r="BY25" s="11"/>
      <c r="BZ25" s="11"/>
      <c r="CA25" s="11"/>
      <c r="CB25" s="11"/>
      <c r="CC25" s="11"/>
      <c r="CG25" s="28" t="s">
        <v>51</v>
      </c>
      <c r="CH25" s="20" t="e">
        <f>#REF!</f>
        <v>#REF!</v>
      </c>
      <c r="CI25" s="21">
        <f t="shared" si="0"/>
        <v>0</v>
      </c>
      <c r="CJ25" s="22" t="e">
        <f>#REF!</f>
        <v>#REF!</v>
      </c>
      <c r="CK25" s="21">
        <f t="shared" si="1"/>
        <v>0</v>
      </c>
      <c r="CL25" s="38" t="e">
        <f t="shared" si="2"/>
        <v>#REF!</v>
      </c>
      <c r="CM25" s="39" t="e">
        <f t="shared" si="2"/>
        <v>#DIV/0!</v>
      </c>
    </row>
    <row r="26" spans="2:91" ht="18.75">
      <c r="B26" s="993">
        <v>1999</v>
      </c>
      <c r="C26" s="214">
        <v>2596</v>
      </c>
      <c r="D26" s="215">
        <v>13249.4</v>
      </c>
      <c r="E26" s="214">
        <v>8379</v>
      </c>
      <c r="F26" s="215">
        <v>112700.7</v>
      </c>
      <c r="G26" s="214">
        <v>1152</v>
      </c>
      <c r="H26" s="215">
        <v>37207.9</v>
      </c>
      <c r="I26" s="216">
        <v>586</v>
      </c>
      <c r="J26" s="217">
        <v>50877.5</v>
      </c>
      <c r="K26" s="218">
        <v>146</v>
      </c>
      <c r="L26" s="219">
        <v>32047</v>
      </c>
      <c r="M26" s="304">
        <v>12859</v>
      </c>
      <c r="N26" s="994">
        <v>246082.5</v>
      </c>
      <c r="O26" s="158"/>
      <c r="P26" s="158"/>
      <c r="Q26" s="247" t="s">
        <v>49</v>
      </c>
      <c r="R26" s="248">
        <v>38</v>
      </c>
      <c r="S26" s="250">
        <v>2</v>
      </c>
      <c r="T26" s="251">
        <v>8</v>
      </c>
      <c r="U26" s="249">
        <v>0</v>
      </c>
      <c r="V26" s="275">
        <v>2</v>
      </c>
      <c r="W26" s="275">
        <v>0</v>
      </c>
      <c r="X26" s="269">
        <v>1</v>
      </c>
      <c r="Y26" s="269">
        <v>2</v>
      </c>
      <c r="Z26" s="269">
        <v>56</v>
      </c>
      <c r="AA26" s="269">
        <v>30</v>
      </c>
      <c r="AB26" s="269">
        <v>0</v>
      </c>
      <c r="AC26" s="1295">
        <v>0</v>
      </c>
      <c r="AD26" s="1301">
        <v>0</v>
      </c>
      <c r="AE26" s="1299">
        <f t="shared" si="3"/>
        <v>139</v>
      </c>
      <c r="AF26" s="318"/>
      <c r="AX26" s="93"/>
      <c r="AY26" s="93"/>
      <c r="AZ26" s="97"/>
      <c r="BA26" s="97"/>
      <c r="BB26" s="43"/>
      <c r="BC26" s="43"/>
      <c r="BD26" s="45"/>
      <c r="BE26" s="88"/>
      <c r="BF26" s="88"/>
      <c r="BG26" s="88"/>
      <c r="BH26" s="88"/>
      <c r="BI26" s="88"/>
      <c r="BJ26" s="88"/>
      <c r="BK26" s="88"/>
      <c r="BL26" s="88"/>
      <c r="BM26" s="88"/>
      <c r="BN26" s="94"/>
      <c r="BO26" s="45"/>
      <c r="BP26" s="45"/>
      <c r="BW26" s="31"/>
      <c r="BX26" s="32"/>
      <c r="BY26" s="32"/>
      <c r="BZ26" s="50"/>
      <c r="CA26" s="32"/>
      <c r="CB26" s="32"/>
      <c r="CC26" s="32"/>
      <c r="CG26" s="28" t="s">
        <v>53</v>
      </c>
      <c r="CH26" s="20" t="e">
        <f>#REF!</f>
        <v>#REF!</v>
      </c>
      <c r="CI26" s="21">
        <f t="shared" si="0"/>
        <v>0</v>
      </c>
      <c r="CJ26" s="30" t="e">
        <f>#REF!</f>
        <v>#REF!</v>
      </c>
      <c r="CK26" s="29">
        <f t="shared" si="1"/>
        <v>0</v>
      </c>
      <c r="CL26" s="38" t="e">
        <f t="shared" si="2"/>
        <v>#REF!</v>
      </c>
      <c r="CM26" s="39" t="e">
        <f t="shared" si="2"/>
        <v>#DIV/0!</v>
      </c>
    </row>
    <row r="27" spans="2:91" ht="18.75">
      <c r="B27" s="993">
        <v>2000</v>
      </c>
      <c r="C27" s="214">
        <v>226</v>
      </c>
      <c r="D27" s="215">
        <v>1652</v>
      </c>
      <c r="E27" s="214">
        <v>9407</v>
      </c>
      <c r="F27" s="215">
        <v>146489.2</v>
      </c>
      <c r="G27" s="214">
        <v>3687</v>
      </c>
      <c r="H27" s="215">
        <v>116141.6</v>
      </c>
      <c r="I27" s="216">
        <v>530</v>
      </c>
      <c r="J27" s="217">
        <v>42477.6</v>
      </c>
      <c r="K27" s="218">
        <v>252</v>
      </c>
      <c r="L27" s="219">
        <v>54690</v>
      </c>
      <c r="M27" s="304">
        <v>14102</v>
      </c>
      <c r="N27" s="994">
        <v>361450.4</v>
      </c>
      <c r="O27" s="158"/>
      <c r="P27" s="158"/>
      <c r="Q27" s="247" t="s">
        <v>80</v>
      </c>
      <c r="R27" s="248">
        <v>0</v>
      </c>
      <c r="S27" s="250">
        <v>0</v>
      </c>
      <c r="T27" s="251">
        <v>0</v>
      </c>
      <c r="U27" s="249">
        <v>0</v>
      </c>
      <c r="V27" s="275">
        <v>0</v>
      </c>
      <c r="W27" s="275">
        <v>5</v>
      </c>
      <c r="X27" s="269">
        <v>4</v>
      </c>
      <c r="Y27" s="269">
        <v>1</v>
      </c>
      <c r="Z27" s="269">
        <v>2</v>
      </c>
      <c r="AA27" s="269">
        <v>52</v>
      </c>
      <c r="AB27" s="269">
        <v>1</v>
      </c>
      <c r="AC27" s="1295">
        <v>8</v>
      </c>
      <c r="AD27" s="1301">
        <v>0</v>
      </c>
      <c r="AE27" s="1299">
        <f t="shared" si="3"/>
        <v>73</v>
      </c>
      <c r="AF27" s="318"/>
      <c r="AX27" s="93"/>
      <c r="AY27" s="93"/>
      <c r="AZ27" s="97"/>
      <c r="BA27" s="97"/>
      <c r="BB27" s="43"/>
      <c r="BC27" s="43"/>
      <c r="BD27" s="45"/>
      <c r="BE27" s="88"/>
      <c r="BF27" s="88"/>
      <c r="BG27" s="88"/>
      <c r="BH27" s="88"/>
      <c r="BI27" s="88"/>
      <c r="BJ27" s="88"/>
      <c r="BK27" s="88"/>
      <c r="BL27" s="88"/>
      <c r="BM27" s="88"/>
      <c r="BN27" s="94"/>
      <c r="BO27" s="45"/>
      <c r="BP27" s="45"/>
      <c r="BW27" s="31"/>
      <c r="BX27" s="32"/>
      <c r="BY27" s="32"/>
      <c r="BZ27" s="50"/>
      <c r="CA27" s="32"/>
      <c r="CB27" s="32"/>
      <c r="CC27" s="32"/>
      <c r="CG27" s="28" t="s">
        <v>55</v>
      </c>
      <c r="CH27" s="20" t="e">
        <f>#REF!</f>
        <v>#REF!</v>
      </c>
      <c r="CI27" s="21">
        <f t="shared" si="0"/>
        <v>0</v>
      </c>
      <c r="CJ27" s="22" t="e">
        <f>#REF!</f>
        <v>#REF!</v>
      </c>
      <c r="CK27" s="21">
        <f t="shared" si="1"/>
        <v>0</v>
      </c>
      <c r="CL27" s="38" t="e">
        <f t="shared" si="2"/>
        <v>#REF!</v>
      </c>
      <c r="CM27" s="39" t="e">
        <f t="shared" si="2"/>
        <v>#DIV/0!</v>
      </c>
    </row>
    <row r="28" spans="2:91" ht="18.75">
      <c r="B28" s="993">
        <v>2001</v>
      </c>
      <c r="C28" s="214">
        <v>529</v>
      </c>
      <c r="D28" s="215">
        <v>2847.4</v>
      </c>
      <c r="E28" s="214">
        <v>8828</v>
      </c>
      <c r="F28" s="215">
        <v>135306.8</v>
      </c>
      <c r="G28" s="214">
        <v>8193</v>
      </c>
      <c r="H28" s="215">
        <v>307099.7</v>
      </c>
      <c r="I28" s="220">
        <v>2244</v>
      </c>
      <c r="J28" s="217">
        <v>172005.5</v>
      </c>
      <c r="K28" s="218">
        <v>504</v>
      </c>
      <c r="L28" s="219">
        <v>111286</v>
      </c>
      <c r="M28" s="304">
        <v>20298</v>
      </c>
      <c r="N28" s="994">
        <v>728545.4</v>
      </c>
      <c r="O28" s="158"/>
      <c r="P28" s="158"/>
      <c r="Q28" s="247" t="s">
        <v>52</v>
      </c>
      <c r="R28" s="248">
        <v>4402</v>
      </c>
      <c r="S28" s="250">
        <v>13</v>
      </c>
      <c r="T28" s="251">
        <v>21</v>
      </c>
      <c r="U28" s="249">
        <v>140</v>
      </c>
      <c r="V28" s="275">
        <v>10</v>
      </c>
      <c r="W28" s="275">
        <v>12</v>
      </c>
      <c r="X28" s="269">
        <v>4</v>
      </c>
      <c r="Y28" s="269">
        <v>0</v>
      </c>
      <c r="Z28" s="269">
        <v>256</v>
      </c>
      <c r="AA28" s="269">
        <v>8</v>
      </c>
      <c r="AB28" s="269">
        <v>0</v>
      </c>
      <c r="AC28" s="1295">
        <v>0</v>
      </c>
      <c r="AD28" s="1301">
        <v>0</v>
      </c>
      <c r="AE28" s="1299">
        <f t="shared" si="3"/>
        <v>4866</v>
      </c>
      <c r="AF28" s="318"/>
      <c r="AX28" s="93"/>
      <c r="AY28" s="93"/>
      <c r="AZ28" s="97"/>
      <c r="BA28" s="97"/>
      <c r="BB28" s="43"/>
      <c r="BC28" s="43"/>
      <c r="BD28" s="89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45"/>
      <c r="BP28" s="45"/>
      <c r="BW28" s="31"/>
      <c r="BX28" s="32"/>
      <c r="BY28" s="32"/>
      <c r="BZ28" s="50"/>
      <c r="CA28" s="32"/>
      <c r="CB28" s="32"/>
      <c r="CC28" s="32"/>
      <c r="CG28" s="28" t="s">
        <v>57</v>
      </c>
      <c r="CH28" s="20" t="e">
        <f>#REF!</f>
        <v>#REF!</v>
      </c>
      <c r="CI28" s="21">
        <f t="shared" si="0"/>
        <v>0</v>
      </c>
      <c r="CJ28" s="30" t="e">
        <f>#REF!</f>
        <v>#REF!</v>
      </c>
      <c r="CK28" s="29">
        <f>AF97</f>
        <v>0</v>
      </c>
      <c r="CL28" s="38" t="e">
        <f t="shared" si="2"/>
        <v>#REF!</v>
      </c>
      <c r="CM28" s="39" t="e">
        <f t="shared" si="2"/>
        <v>#DIV/0!</v>
      </c>
    </row>
    <row r="29" spans="2:91" ht="18.75">
      <c r="B29" s="993">
        <v>2002</v>
      </c>
      <c r="C29" s="214">
        <v>185</v>
      </c>
      <c r="D29" s="215">
        <v>726.3</v>
      </c>
      <c r="E29" s="214">
        <v>7276</v>
      </c>
      <c r="F29" s="215">
        <v>120238.2</v>
      </c>
      <c r="G29" s="214">
        <v>10536</v>
      </c>
      <c r="H29" s="215">
        <v>419948.6</v>
      </c>
      <c r="I29" s="214">
        <v>4062</v>
      </c>
      <c r="J29" s="221">
        <v>323892.7</v>
      </c>
      <c r="K29" s="222">
        <v>1622</v>
      </c>
      <c r="L29" s="223">
        <v>186784</v>
      </c>
      <c r="M29" s="305">
        <v>23681</v>
      </c>
      <c r="N29" s="994">
        <v>1051589.8</v>
      </c>
      <c r="O29" s="158"/>
      <c r="P29" s="158"/>
      <c r="Q29" s="256" t="s">
        <v>54</v>
      </c>
      <c r="R29" s="248">
        <v>5772</v>
      </c>
      <c r="S29" s="258">
        <v>128</v>
      </c>
      <c r="T29" s="259">
        <v>34</v>
      </c>
      <c r="U29" s="257">
        <v>50</v>
      </c>
      <c r="V29" s="276">
        <v>77</v>
      </c>
      <c r="W29" s="276">
        <v>155</v>
      </c>
      <c r="X29" s="278">
        <v>38</v>
      </c>
      <c r="Y29" s="278">
        <v>374</v>
      </c>
      <c r="Z29" s="278">
        <v>110</v>
      </c>
      <c r="AA29" s="278">
        <v>32</v>
      </c>
      <c r="AB29" s="278">
        <v>362</v>
      </c>
      <c r="AC29" s="1296">
        <v>94</v>
      </c>
      <c r="AD29" s="1301">
        <v>2</v>
      </c>
      <c r="AE29" s="1299">
        <f t="shared" si="3"/>
        <v>7228</v>
      </c>
      <c r="AF29" s="318"/>
      <c r="AX29" s="102"/>
      <c r="AY29" s="102"/>
      <c r="AZ29" s="102"/>
      <c r="BA29" s="102"/>
      <c r="BB29" s="46"/>
      <c r="BC29" s="46"/>
      <c r="BD29" s="45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45"/>
      <c r="BP29" s="45"/>
      <c r="BW29" s="47"/>
      <c r="BX29" s="48"/>
      <c r="BY29" s="48"/>
      <c r="BZ29" s="49"/>
      <c r="CA29" s="49"/>
      <c r="CB29" s="49"/>
      <c r="CC29" s="49"/>
      <c r="CG29" s="28" t="s">
        <v>58</v>
      </c>
      <c r="CH29" s="20" t="e">
        <f>#REF!</f>
        <v>#REF!</v>
      </c>
      <c r="CI29" s="21">
        <f t="shared" si="0"/>
        <v>0</v>
      </c>
      <c r="CJ29" s="22" t="e">
        <f>#REF!</f>
        <v>#REF!</v>
      </c>
      <c r="CK29" s="21">
        <f>AF98</f>
        <v>0</v>
      </c>
      <c r="CL29" s="38" t="e">
        <f t="shared" si="2"/>
        <v>#REF!</v>
      </c>
      <c r="CM29" s="39" t="e">
        <f t="shared" si="2"/>
        <v>#DIV/0!</v>
      </c>
    </row>
    <row r="30" spans="2:91" ht="18.75">
      <c r="B30" s="993">
        <v>2003</v>
      </c>
      <c r="C30" s="214">
        <v>280</v>
      </c>
      <c r="D30" s="215">
        <v>1352.5</v>
      </c>
      <c r="E30" s="214">
        <v>9848</v>
      </c>
      <c r="F30" s="215">
        <v>172680.5</v>
      </c>
      <c r="G30" s="214">
        <v>7904</v>
      </c>
      <c r="H30" s="215">
        <v>298415.2</v>
      </c>
      <c r="I30" s="214">
        <v>4776</v>
      </c>
      <c r="J30" s="221">
        <v>393906.2</v>
      </c>
      <c r="K30" s="222">
        <v>1495</v>
      </c>
      <c r="L30" s="223">
        <v>298106</v>
      </c>
      <c r="M30" s="306">
        <v>24303</v>
      </c>
      <c r="N30" s="994">
        <v>1164460.4</v>
      </c>
      <c r="O30" s="158"/>
      <c r="P30" s="158"/>
      <c r="Q30" s="256" t="s">
        <v>56</v>
      </c>
      <c r="R30" s="248">
        <v>2174</v>
      </c>
      <c r="S30" s="258">
        <v>14</v>
      </c>
      <c r="T30" s="259">
        <v>15</v>
      </c>
      <c r="U30" s="257">
        <v>13</v>
      </c>
      <c r="V30" s="276">
        <v>182</v>
      </c>
      <c r="W30" s="276">
        <v>83</v>
      </c>
      <c r="X30" s="278">
        <v>73</v>
      </c>
      <c r="Y30" s="278">
        <v>217</v>
      </c>
      <c r="Z30" s="278">
        <v>421</v>
      </c>
      <c r="AA30" s="278">
        <v>57</v>
      </c>
      <c r="AB30" s="278">
        <v>46</v>
      </c>
      <c r="AC30" s="1296">
        <v>372</v>
      </c>
      <c r="AD30" s="1301">
        <v>10</v>
      </c>
      <c r="AE30" s="1299">
        <f t="shared" si="3"/>
        <v>3677</v>
      </c>
      <c r="AF30" s="318"/>
      <c r="AX30" s="45"/>
      <c r="AY30" s="45"/>
      <c r="AZ30" s="97"/>
      <c r="BA30" s="97"/>
      <c r="BB30" s="43"/>
      <c r="BC30" s="43"/>
      <c r="BD30" s="89"/>
      <c r="BE30" s="98"/>
      <c r="BF30" s="98"/>
      <c r="BG30" s="98"/>
      <c r="BH30" s="98"/>
      <c r="BI30" s="98"/>
      <c r="BJ30" s="98"/>
      <c r="BK30" s="98"/>
      <c r="BL30" s="98"/>
      <c r="BM30" s="98"/>
      <c r="BN30" s="100"/>
      <c r="BO30" s="45"/>
      <c r="BP30" s="45"/>
      <c r="BW30" s="31"/>
      <c r="BX30" s="32"/>
      <c r="BY30" s="32"/>
      <c r="BZ30" s="50"/>
      <c r="CA30" s="32"/>
      <c r="CB30" s="32"/>
      <c r="CC30" s="11"/>
      <c r="CG30" s="28" t="s">
        <v>59</v>
      </c>
      <c r="CH30" s="20" t="e">
        <f>#REF!</f>
        <v>#REF!</v>
      </c>
      <c r="CI30" s="21">
        <f t="shared" si="0"/>
        <v>0</v>
      </c>
      <c r="CJ30" s="30" t="e">
        <f>#REF!</f>
        <v>#REF!</v>
      </c>
      <c r="CK30" s="29">
        <f aca="true" t="shared" si="4" ref="CK30:CK35">AF100</f>
        <v>0</v>
      </c>
      <c r="CL30" s="38" t="e">
        <f t="shared" si="2"/>
        <v>#REF!</v>
      </c>
      <c r="CM30" s="39" t="e">
        <f t="shared" si="2"/>
        <v>#DIV/0!</v>
      </c>
    </row>
    <row r="31" spans="2:91" ht="18.75">
      <c r="B31" s="993">
        <v>2004</v>
      </c>
      <c r="C31" s="214">
        <v>317</v>
      </c>
      <c r="D31" s="215">
        <v>1485</v>
      </c>
      <c r="E31" s="214">
        <v>10433</v>
      </c>
      <c r="F31" s="215">
        <v>173510.3</v>
      </c>
      <c r="G31" s="214">
        <v>12776</v>
      </c>
      <c r="H31" s="215">
        <v>474330.4</v>
      </c>
      <c r="I31" s="214">
        <v>7320</v>
      </c>
      <c r="J31" s="221">
        <v>631034</v>
      </c>
      <c r="K31" s="222">
        <v>4189</v>
      </c>
      <c r="L31" s="223">
        <v>803385</v>
      </c>
      <c r="M31" s="306">
        <v>35035</v>
      </c>
      <c r="N31" s="994">
        <v>2083744.7</v>
      </c>
      <c r="O31" s="158"/>
      <c r="P31" s="158"/>
      <c r="Q31" s="263" t="s">
        <v>25</v>
      </c>
      <c r="R31" s="262">
        <v>12728</v>
      </c>
      <c r="S31" s="262">
        <v>205</v>
      </c>
      <c r="T31" s="262">
        <v>122</v>
      </c>
      <c r="U31" s="263">
        <v>256</v>
      </c>
      <c r="V31" s="277">
        <v>502</v>
      </c>
      <c r="W31" s="277">
        <v>480</v>
      </c>
      <c r="X31" s="277">
        <v>194</v>
      </c>
      <c r="Y31" s="277">
        <v>893</v>
      </c>
      <c r="Z31" s="277">
        <v>1313</v>
      </c>
      <c r="AA31" s="277">
        <v>507</v>
      </c>
      <c r="AB31" s="277">
        <v>621</v>
      </c>
      <c r="AC31" s="1294">
        <v>960</v>
      </c>
      <c r="AD31" s="1302">
        <v>62</v>
      </c>
      <c r="AE31" s="1299">
        <f t="shared" si="3"/>
        <v>18843</v>
      </c>
      <c r="AF31" s="318"/>
      <c r="AX31" s="95"/>
      <c r="AY31" s="95"/>
      <c r="AZ31" s="101"/>
      <c r="BA31" s="101"/>
      <c r="BB31" s="42"/>
      <c r="BC31" s="42"/>
      <c r="BD31" s="89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45"/>
      <c r="BP31" s="45"/>
      <c r="BW31" s="47"/>
      <c r="BX31" s="48"/>
      <c r="BY31" s="48"/>
      <c r="BZ31" s="49"/>
      <c r="CA31" s="32"/>
      <c r="CB31" s="32"/>
      <c r="CC31" s="32"/>
      <c r="CG31" s="28" t="s">
        <v>60</v>
      </c>
      <c r="CH31" s="20" t="e">
        <f>#REF!</f>
        <v>#REF!</v>
      </c>
      <c r="CI31" s="21">
        <f t="shared" si="0"/>
        <v>0</v>
      </c>
      <c r="CJ31" s="22" t="e">
        <f>#REF!</f>
        <v>#REF!</v>
      </c>
      <c r="CK31" s="21">
        <f t="shared" si="4"/>
        <v>0</v>
      </c>
      <c r="CL31" s="38" t="e">
        <f t="shared" si="2"/>
        <v>#REF!</v>
      </c>
      <c r="CM31" s="39" t="e">
        <f t="shared" si="2"/>
        <v>#DIV/0!</v>
      </c>
    </row>
    <row r="32" spans="2:91" ht="18.75">
      <c r="B32" s="993">
        <v>2005</v>
      </c>
      <c r="C32" s="214">
        <v>85</v>
      </c>
      <c r="D32" s="215">
        <v>342.8</v>
      </c>
      <c r="E32" s="214">
        <v>14045</v>
      </c>
      <c r="F32" s="215">
        <v>233905.1</v>
      </c>
      <c r="G32" s="214">
        <v>16346</v>
      </c>
      <c r="H32" s="215">
        <v>593567.7</v>
      </c>
      <c r="I32" s="214">
        <v>8749</v>
      </c>
      <c r="J32" s="221">
        <v>724760.8</v>
      </c>
      <c r="K32" s="222">
        <v>7013</v>
      </c>
      <c r="L32" s="223">
        <v>1494162.1</v>
      </c>
      <c r="M32" s="306">
        <v>46238</v>
      </c>
      <c r="N32" s="994">
        <v>3046738.5</v>
      </c>
      <c r="O32" s="158"/>
      <c r="P32" s="158"/>
      <c r="Q32" s="267"/>
      <c r="R32" s="279">
        <v>0</v>
      </c>
      <c r="S32" s="267"/>
      <c r="T32" s="267"/>
      <c r="U32" s="267"/>
      <c r="V32" s="267"/>
      <c r="W32" s="267"/>
      <c r="X32" s="280"/>
      <c r="Y32" s="280"/>
      <c r="Z32" s="280"/>
      <c r="AA32" s="280">
        <v>0</v>
      </c>
      <c r="AB32" s="280"/>
      <c r="AC32" s="1297"/>
      <c r="AD32" s="1301"/>
      <c r="AE32" s="1299">
        <f t="shared" si="3"/>
        <v>0</v>
      </c>
      <c r="AF32" s="318"/>
      <c r="AX32" s="45"/>
      <c r="AY32" s="45"/>
      <c r="AZ32" s="97"/>
      <c r="BA32" s="97"/>
      <c r="BB32" s="43"/>
      <c r="BC32" s="43"/>
      <c r="BD32" s="89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45"/>
      <c r="BP32" s="45"/>
      <c r="BW32" s="31"/>
      <c r="BX32" s="32"/>
      <c r="BY32" s="32"/>
      <c r="BZ32" s="50"/>
      <c r="CA32" s="32"/>
      <c r="CB32" s="32"/>
      <c r="CC32" s="11"/>
      <c r="CG32" s="28" t="s">
        <v>61</v>
      </c>
      <c r="CH32" s="20" t="e">
        <f>#REF!</f>
        <v>#REF!</v>
      </c>
      <c r="CI32" s="21">
        <f t="shared" si="0"/>
        <v>0</v>
      </c>
      <c r="CJ32" s="30" t="e">
        <f>#REF!</f>
        <v>#REF!</v>
      </c>
      <c r="CK32" s="29">
        <f t="shared" si="4"/>
        <v>0</v>
      </c>
      <c r="CL32" s="38" t="e">
        <f t="shared" si="2"/>
        <v>#REF!</v>
      </c>
      <c r="CM32" s="39" t="e">
        <f t="shared" si="2"/>
        <v>#DIV/0!</v>
      </c>
    </row>
    <row r="33" spans="2:91" ht="21">
      <c r="B33" s="995">
        <v>2006</v>
      </c>
      <c r="C33" s="224">
        <v>150</v>
      </c>
      <c r="D33" s="225">
        <v>735.5</v>
      </c>
      <c r="E33" s="224">
        <v>9314</v>
      </c>
      <c r="F33" s="225">
        <v>167752.73</v>
      </c>
      <c r="G33" s="224">
        <v>22482</v>
      </c>
      <c r="H33" s="225">
        <v>891301.7</v>
      </c>
      <c r="I33" s="224">
        <v>12993</v>
      </c>
      <c r="J33" s="959">
        <v>1069287.7</v>
      </c>
      <c r="K33" s="227">
        <v>9093</v>
      </c>
      <c r="L33" s="955">
        <v>2133982.67</v>
      </c>
      <c r="M33" s="307">
        <v>54032</v>
      </c>
      <c r="N33" s="996">
        <v>4263060.3</v>
      </c>
      <c r="O33" s="158"/>
      <c r="P33" s="158"/>
      <c r="Q33" s="263" t="s">
        <v>23</v>
      </c>
      <c r="R33" s="262">
        <v>14070</v>
      </c>
      <c r="S33" s="262">
        <v>420</v>
      </c>
      <c r="T33" s="262">
        <v>281</v>
      </c>
      <c r="U33" s="263">
        <v>958</v>
      </c>
      <c r="V33" s="262">
        <v>509</v>
      </c>
      <c r="W33" s="262">
        <v>65</v>
      </c>
      <c r="X33" s="271">
        <v>97</v>
      </c>
      <c r="Y33" s="271">
        <v>575</v>
      </c>
      <c r="Z33" s="271">
        <v>539</v>
      </c>
      <c r="AA33" s="271">
        <v>3732</v>
      </c>
      <c r="AB33" s="271">
        <v>1396</v>
      </c>
      <c r="AC33" s="1291">
        <v>748</v>
      </c>
      <c r="AD33" s="1302">
        <v>282</v>
      </c>
      <c r="AE33" s="1299">
        <f t="shared" si="3"/>
        <v>23672</v>
      </c>
      <c r="AF33" s="318"/>
      <c r="AX33" s="104"/>
      <c r="AY33" s="104"/>
      <c r="AZ33" s="104"/>
      <c r="BA33" s="103"/>
      <c r="BB33" s="51"/>
      <c r="BC33" s="51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W33" s="41"/>
      <c r="BX33" s="42"/>
      <c r="BY33" s="42"/>
      <c r="BZ33" s="42"/>
      <c r="CA33" s="42"/>
      <c r="CB33" s="42"/>
      <c r="CC33" s="42"/>
      <c r="CG33" s="28" t="s">
        <v>63</v>
      </c>
      <c r="CH33" s="20" t="e">
        <f>#REF!</f>
        <v>#REF!</v>
      </c>
      <c r="CI33" s="21">
        <f t="shared" si="0"/>
        <v>0</v>
      </c>
      <c r="CJ33" s="22" t="e">
        <f>#REF!</f>
        <v>#REF!</v>
      </c>
      <c r="CK33" s="21">
        <f t="shared" si="4"/>
        <v>0</v>
      </c>
      <c r="CL33" s="38" t="e">
        <f t="shared" si="2"/>
        <v>#REF!</v>
      </c>
      <c r="CM33" s="39" t="e">
        <f t="shared" si="2"/>
        <v>#DIV/0!</v>
      </c>
    </row>
    <row r="34" spans="2:91" ht="19.5" thickBot="1">
      <c r="B34" s="997">
        <v>2007</v>
      </c>
      <c r="C34" s="227">
        <v>26</v>
      </c>
      <c r="D34" s="225">
        <v>126</v>
      </c>
      <c r="E34" s="287">
        <v>3186</v>
      </c>
      <c r="F34" s="226">
        <v>56863</v>
      </c>
      <c r="G34" s="227">
        <v>15334</v>
      </c>
      <c r="H34" s="225">
        <v>642155.92</v>
      </c>
      <c r="I34" s="229">
        <v>13133</v>
      </c>
      <c r="J34" s="226">
        <v>1108258.67</v>
      </c>
      <c r="K34" s="227">
        <v>11554</v>
      </c>
      <c r="L34" s="956">
        <v>2618458.25</v>
      </c>
      <c r="M34" s="307">
        <v>43233</v>
      </c>
      <c r="N34" s="998">
        <v>4425861.84</v>
      </c>
      <c r="O34" s="158"/>
      <c r="P34" s="158"/>
      <c r="Q34" s="281"/>
      <c r="R34" s="279">
        <v>0</v>
      </c>
      <c r="S34" s="282"/>
      <c r="T34" s="282"/>
      <c r="U34" s="267"/>
      <c r="V34" s="267"/>
      <c r="W34" s="267"/>
      <c r="X34" s="280"/>
      <c r="Y34" s="280"/>
      <c r="Z34" s="280"/>
      <c r="AA34" s="280"/>
      <c r="AB34" s="280"/>
      <c r="AC34" s="1297"/>
      <c r="AD34" s="1301"/>
      <c r="AE34" s="1299">
        <f t="shared" si="3"/>
        <v>0</v>
      </c>
      <c r="AF34" s="318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CG34" s="28" t="s">
        <v>64</v>
      </c>
      <c r="CH34" s="20" t="e">
        <f>#REF!</f>
        <v>#REF!</v>
      </c>
      <c r="CI34" s="21">
        <f t="shared" si="0"/>
        <v>0</v>
      </c>
      <c r="CJ34" s="30" t="e">
        <f>#REF!</f>
        <v>#REF!</v>
      </c>
      <c r="CK34" s="29">
        <f t="shared" si="4"/>
        <v>0</v>
      </c>
      <c r="CL34" s="38" t="e">
        <f t="shared" si="2"/>
        <v>#REF!</v>
      </c>
      <c r="CM34" s="39" t="e">
        <f t="shared" si="2"/>
        <v>#DIV/0!</v>
      </c>
    </row>
    <row r="35" spans="2:91" ht="21.75" thickBot="1">
      <c r="B35" s="997">
        <v>2008</v>
      </c>
      <c r="C35" s="227">
        <v>58</v>
      </c>
      <c r="D35" s="225">
        <v>835</v>
      </c>
      <c r="E35" s="287">
        <v>1751</v>
      </c>
      <c r="F35" s="226">
        <v>33067</v>
      </c>
      <c r="G35" s="227">
        <v>23180</v>
      </c>
      <c r="H35" s="225">
        <v>919236.72</v>
      </c>
      <c r="I35" s="229">
        <v>12701</v>
      </c>
      <c r="J35" s="226">
        <v>1044512.9</v>
      </c>
      <c r="K35" s="227">
        <v>15097</v>
      </c>
      <c r="L35" s="957">
        <v>4723422.941</v>
      </c>
      <c r="M35" s="307">
        <v>52787</v>
      </c>
      <c r="N35" s="998">
        <v>6721074.561</v>
      </c>
      <c r="O35" s="158"/>
      <c r="P35" s="158"/>
      <c r="Q35" s="283" t="s">
        <v>62</v>
      </c>
      <c r="R35" s="284">
        <v>314403</v>
      </c>
      <c r="S35" s="285">
        <v>23681</v>
      </c>
      <c r="T35" s="285">
        <v>24303</v>
      </c>
      <c r="U35" s="285">
        <v>35035</v>
      </c>
      <c r="V35" s="285">
        <v>46238</v>
      </c>
      <c r="W35" s="285">
        <v>54032</v>
      </c>
      <c r="X35" s="285">
        <v>43233</v>
      </c>
      <c r="Y35" s="285">
        <v>52787</v>
      </c>
      <c r="Z35" s="285">
        <v>53639</v>
      </c>
      <c r="AA35" s="285">
        <v>50849</v>
      </c>
      <c r="AB35" s="285">
        <v>56328</v>
      </c>
      <c r="AC35" s="1298">
        <v>48736</v>
      </c>
      <c r="AD35" s="1303">
        <v>12167</v>
      </c>
      <c r="AE35" s="1299">
        <f t="shared" si="3"/>
        <v>815431</v>
      </c>
      <c r="AF35" s="318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CG35" s="28" t="s">
        <v>65</v>
      </c>
      <c r="CH35" s="20" t="e">
        <f>#REF!</f>
        <v>#REF!</v>
      </c>
      <c r="CI35" s="21">
        <f t="shared" si="0"/>
        <v>0</v>
      </c>
      <c r="CJ35" s="22" t="e">
        <f>#REF!</f>
        <v>#REF!</v>
      </c>
      <c r="CK35" s="21">
        <f t="shared" si="4"/>
        <v>0</v>
      </c>
      <c r="CL35" s="38" t="e">
        <f t="shared" si="2"/>
        <v>#REF!</v>
      </c>
      <c r="CM35" s="39" t="e">
        <f t="shared" si="2"/>
        <v>#DIV/0!</v>
      </c>
    </row>
    <row r="36" spans="2:91" ht="18" thickTop="1">
      <c r="B36" s="997">
        <v>2009</v>
      </c>
      <c r="C36" s="227">
        <v>28</v>
      </c>
      <c r="D36" s="225">
        <v>137.51</v>
      </c>
      <c r="E36" s="287">
        <v>5707</v>
      </c>
      <c r="F36" s="308">
        <v>90412.081</v>
      </c>
      <c r="G36" s="227">
        <v>16674</v>
      </c>
      <c r="H36" s="308">
        <v>686415.68</v>
      </c>
      <c r="I36" s="224">
        <v>11823</v>
      </c>
      <c r="J36" s="308">
        <v>983539.88</v>
      </c>
      <c r="K36" s="227">
        <v>19407</v>
      </c>
      <c r="L36" s="957">
        <v>6589004.13</v>
      </c>
      <c r="M36" s="307">
        <v>53639</v>
      </c>
      <c r="N36" s="998">
        <v>8349509.2809999995</v>
      </c>
      <c r="O36" s="158"/>
      <c r="P36" s="158"/>
      <c r="Q36" s="450" t="s">
        <v>202</v>
      </c>
      <c r="R36" s="139"/>
      <c r="S36" s="139"/>
      <c r="T36" s="139"/>
      <c r="U36" s="139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159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CG36" s="28"/>
      <c r="CH36" s="20"/>
      <c r="CI36" s="21"/>
      <c r="CJ36" s="22"/>
      <c r="CK36" s="21"/>
      <c r="CL36" s="38"/>
      <c r="CM36" s="39"/>
    </row>
    <row r="37" spans="2:91" ht="16.5">
      <c r="B37" s="999">
        <v>2010</v>
      </c>
      <c r="C37" s="320">
        <v>25</v>
      </c>
      <c r="D37" s="321">
        <v>121</v>
      </c>
      <c r="E37" s="320">
        <v>4075</v>
      </c>
      <c r="F37" s="321">
        <v>68229.92800000001</v>
      </c>
      <c r="G37" s="320">
        <v>16061</v>
      </c>
      <c r="H37" s="321">
        <v>644031.7147599999</v>
      </c>
      <c r="I37" s="320">
        <v>13029</v>
      </c>
      <c r="J37" s="321">
        <v>1109746.2449500002</v>
      </c>
      <c r="K37" s="320">
        <v>17659</v>
      </c>
      <c r="L37" s="958">
        <v>5918378.740000001</v>
      </c>
      <c r="M37" s="322">
        <v>50849</v>
      </c>
      <c r="N37" s="323">
        <v>7740507.627710001</v>
      </c>
      <c r="O37" s="158"/>
      <c r="P37" s="158"/>
      <c r="AF37" s="159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CG37" s="28"/>
      <c r="CH37" s="20"/>
      <c r="CI37" s="21"/>
      <c r="CJ37" s="22"/>
      <c r="CK37" s="21"/>
      <c r="CL37" s="38"/>
      <c r="CM37" s="39"/>
    </row>
    <row r="38" spans="2:91" ht="16.5">
      <c r="B38" s="1000">
        <v>2011</v>
      </c>
      <c r="C38" s="974">
        <v>50</v>
      </c>
      <c r="D38" s="974">
        <v>235</v>
      </c>
      <c r="E38" s="974">
        <v>4540</v>
      </c>
      <c r="F38" s="974">
        <v>106048.98000000001</v>
      </c>
      <c r="G38" s="974">
        <v>13957</v>
      </c>
      <c r="H38" s="974">
        <v>628452.71</v>
      </c>
      <c r="I38" s="974">
        <v>14395</v>
      </c>
      <c r="J38" s="974">
        <v>1275908.3</v>
      </c>
      <c r="K38" s="974">
        <v>23386</v>
      </c>
      <c r="L38" s="977">
        <v>8178959.25</v>
      </c>
      <c r="M38" s="975">
        <v>56328</v>
      </c>
      <c r="N38" s="1001">
        <v>10189604.24</v>
      </c>
      <c r="O38" s="158"/>
      <c r="P38" s="158"/>
      <c r="AF38" s="159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88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CG38" s="28" t="s">
        <v>66</v>
      </c>
      <c r="CH38" s="20" t="e">
        <f>#REF!</f>
        <v>#REF!</v>
      </c>
      <c r="CI38" s="21">
        <f t="shared" si="0"/>
        <v>0</v>
      </c>
      <c r="CJ38" s="30" t="e">
        <f>#REF!</f>
        <v>#REF!</v>
      </c>
      <c r="CK38" s="29">
        <f>AE106</f>
        <v>0</v>
      </c>
      <c r="CL38" s="38" t="e">
        <f t="shared" si="2"/>
        <v>#REF!</v>
      </c>
      <c r="CM38" s="39" t="e">
        <f t="shared" si="2"/>
        <v>#DIV/0!</v>
      </c>
    </row>
    <row r="39" spans="2:91" ht="17.25" thickBot="1">
      <c r="B39" s="1002">
        <v>2012</v>
      </c>
      <c r="C39" s="976">
        <v>193</v>
      </c>
      <c r="D39" s="1003">
        <v>26179</v>
      </c>
      <c r="E39" s="976">
        <v>5961</v>
      </c>
      <c r="F39" s="1004">
        <v>98316.2</v>
      </c>
      <c r="G39" s="1005">
        <v>9957</v>
      </c>
      <c r="H39" s="1006">
        <v>422417.36000000004</v>
      </c>
      <c r="I39" s="976">
        <v>10586</v>
      </c>
      <c r="J39" s="1004">
        <v>878217.3500000001</v>
      </c>
      <c r="K39" s="1005">
        <v>22039</v>
      </c>
      <c r="L39" s="1007">
        <v>8281631.319999999</v>
      </c>
      <c r="M39" s="1008">
        <v>48736</v>
      </c>
      <c r="N39" s="1009">
        <v>9706761.23</v>
      </c>
      <c r="O39" s="158"/>
      <c r="P39" s="158"/>
      <c r="AF39" s="159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88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CG39" s="28"/>
      <c r="CH39" s="20"/>
      <c r="CI39" s="21"/>
      <c r="CJ39" s="22"/>
      <c r="CK39" s="21"/>
      <c r="CL39" s="38"/>
      <c r="CM39" s="39"/>
    </row>
    <row r="40" spans="2:91" ht="16.5">
      <c r="B40" s="1278">
        <v>2013</v>
      </c>
      <c r="C40" s="1279">
        <v>0</v>
      </c>
      <c r="D40" s="1280">
        <v>0</v>
      </c>
      <c r="E40" s="1279">
        <v>2135</v>
      </c>
      <c r="F40" s="1281">
        <v>32716</v>
      </c>
      <c r="G40" s="1282">
        <v>2264</v>
      </c>
      <c r="H40" s="1283">
        <v>103376</v>
      </c>
      <c r="I40" s="1279">
        <v>2478</v>
      </c>
      <c r="J40" s="1281">
        <v>220264.7</v>
      </c>
      <c r="K40" s="1282">
        <v>5290</v>
      </c>
      <c r="L40" s="1284">
        <v>1851840.9500000002</v>
      </c>
      <c r="M40" s="1285">
        <v>12167</v>
      </c>
      <c r="N40" s="1286">
        <v>2208197.65</v>
      </c>
      <c r="O40" s="158"/>
      <c r="P40" s="158"/>
      <c r="AF40" s="159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88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CG40" s="28"/>
      <c r="CH40" s="20"/>
      <c r="CI40" s="21"/>
      <c r="CJ40" s="22"/>
      <c r="CK40" s="21"/>
      <c r="CL40" s="38"/>
      <c r="CM40" s="39"/>
    </row>
    <row r="41" spans="2:91" ht="17.25" thickBot="1">
      <c r="B41" s="319" t="s">
        <v>62</v>
      </c>
      <c r="C41" s="978">
        <v>226302</v>
      </c>
      <c r="D41" s="979">
        <v>752901.7100000001</v>
      </c>
      <c r="E41" s="978">
        <v>127272</v>
      </c>
      <c r="F41" s="980">
        <v>1888629.1390000002</v>
      </c>
      <c r="G41" s="981">
        <v>160376</v>
      </c>
      <c r="H41" s="982">
        <v>6243629.834759999</v>
      </c>
      <c r="I41" s="978">
        <v>95056</v>
      </c>
      <c r="J41" s="980">
        <v>7902151.69495</v>
      </c>
      <c r="K41" s="981">
        <v>89194</v>
      </c>
      <c r="L41" s="983">
        <v>25362297.931</v>
      </c>
      <c r="M41" s="984">
        <v>815431</v>
      </c>
      <c r="N41" s="985">
        <v>64254173.42970999</v>
      </c>
      <c r="O41" s="158"/>
      <c r="P41" s="158"/>
      <c r="AF41" s="159"/>
      <c r="AR41" s="45"/>
      <c r="AS41" s="45"/>
      <c r="AT41" s="96"/>
      <c r="AU41" s="96"/>
      <c r="AV41" s="96"/>
      <c r="AW41" s="96"/>
      <c r="AX41" s="96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CG41" s="28" t="s">
        <v>67</v>
      </c>
      <c r="CH41" s="20" t="e">
        <f>#REF!</f>
        <v>#REF!</v>
      </c>
      <c r="CI41" s="21">
        <f t="shared" si="0"/>
        <v>0</v>
      </c>
      <c r="CJ41" s="22" t="e">
        <f>#REF!</f>
        <v>#REF!</v>
      </c>
      <c r="CK41" s="21">
        <f>AF107</f>
        <v>0</v>
      </c>
      <c r="CL41" s="38" t="e">
        <f t="shared" si="2"/>
        <v>#REF!</v>
      </c>
      <c r="CM41" s="39" t="e">
        <f t="shared" si="2"/>
        <v>#DIV/0!</v>
      </c>
    </row>
    <row r="42" spans="2:91" ht="15" thickTop="1">
      <c r="B42" s="450" t="s">
        <v>202</v>
      </c>
      <c r="C42" s="160"/>
      <c r="D42" s="161"/>
      <c r="E42" s="160"/>
      <c r="F42" s="161"/>
      <c r="G42" s="160"/>
      <c r="H42" s="161"/>
      <c r="I42" s="160"/>
      <c r="J42" s="161"/>
      <c r="K42" s="160"/>
      <c r="L42" s="161"/>
      <c r="M42" s="160"/>
      <c r="N42" s="161"/>
      <c r="O42" s="158"/>
      <c r="P42" s="158"/>
      <c r="AE42" s="207"/>
      <c r="AF42" s="159"/>
      <c r="AR42" s="45"/>
      <c r="AS42" s="45"/>
      <c r="AT42" s="96"/>
      <c r="AU42" s="96"/>
      <c r="AV42" s="96"/>
      <c r="AW42" s="96"/>
      <c r="AX42" s="96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CG42" s="33" t="s">
        <v>68</v>
      </c>
      <c r="CH42" s="24" t="e">
        <f>#REF!</f>
        <v>#REF!</v>
      </c>
      <c r="CI42" s="21">
        <f t="shared" si="0"/>
        <v>0</v>
      </c>
      <c r="CJ42" s="35">
        <f>AE108</f>
        <v>0</v>
      </c>
      <c r="CK42" s="29">
        <f>AF108</f>
        <v>0</v>
      </c>
      <c r="CL42" s="26" t="e">
        <f t="shared" si="2"/>
        <v>#REF!</v>
      </c>
      <c r="CM42" s="39" t="e">
        <f t="shared" si="2"/>
        <v>#DIV/0!</v>
      </c>
    </row>
    <row r="43" spans="2:91" ht="14.25">
      <c r="B43" s="156"/>
      <c r="C43" s="160"/>
      <c r="D43" s="161"/>
      <c r="E43" s="160"/>
      <c r="F43" s="161"/>
      <c r="G43" s="160"/>
      <c r="H43" s="161"/>
      <c r="I43" s="160"/>
      <c r="J43" s="161"/>
      <c r="K43" s="160"/>
      <c r="L43" s="161"/>
      <c r="M43" s="160"/>
      <c r="N43" s="161"/>
      <c r="O43" s="158"/>
      <c r="P43" s="158"/>
      <c r="AE43" s="207"/>
      <c r="AF43" s="159"/>
      <c r="AR43" s="45"/>
      <c r="AS43" s="45"/>
      <c r="AT43" s="96"/>
      <c r="AU43" s="96"/>
      <c r="AV43" s="96"/>
      <c r="AW43" s="96"/>
      <c r="AX43" s="96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CG43" s="960"/>
      <c r="CH43" s="961"/>
      <c r="CI43" s="962"/>
      <c r="CJ43" s="961"/>
      <c r="CK43" s="962"/>
      <c r="CL43" s="963"/>
      <c r="CM43" s="964"/>
    </row>
    <row r="44" spans="2:91" ht="14.25">
      <c r="B44" s="156"/>
      <c r="C44" s="160"/>
      <c r="D44" s="161"/>
      <c r="E44" s="160"/>
      <c r="F44" s="161"/>
      <c r="G44" s="160"/>
      <c r="H44" s="161"/>
      <c r="I44" s="160"/>
      <c r="J44" s="161"/>
      <c r="K44" s="160"/>
      <c r="L44" s="161"/>
      <c r="M44" s="160"/>
      <c r="N44" s="161"/>
      <c r="O44" s="158"/>
      <c r="P44" s="158"/>
      <c r="AE44" s="207"/>
      <c r="AF44" s="159"/>
      <c r="AR44" s="45"/>
      <c r="AS44" s="45"/>
      <c r="AT44" s="96"/>
      <c r="AU44" s="96"/>
      <c r="AV44" s="96"/>
      <c r="AW44" s="96"/>
      <c r="AX44" s="96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CG44" s="960"/>
      <c r="CH44" s="961"/>
      <c r="CI44" s="962"/>
      <c r="CJ44" s="961"/>
      <c r="CK44" s="962"/>
      <c r="CL44" s="963"/>
      <c r="CM44" s="964"/>
    </row>
    <row r="45" spans="2:91" ht="14.25">
      <c r="B45" s="156"/>
      <c r="C45" s="160"/>
      <c r="D45" s="161"/>
      <c r="E45" s="160"/>
      <c r="F45" s="161"/>
      <c r="G45" s="160"/>
      <c r="H45" s="161"/>
      <c r="I45" s="160"/>
      <c r="J45" s="161"/>
      <c r="K45" s="160"/>
      <c r="L45" s="161"/>
      <c r="M45" s="160"/>
      <c r="N45" s="161"/>
      <c r="O45" s="158"/>
      <c r="P45" s="158"/>
      <c r="AE45" s="207"/>
      <c r="AF45" s="159"/>
      <c r="AR45" s="45"/>
      <c r="AS45" s="45"/>
      <c r="AT45" s="96"/>
      <c r="AU45" s="96"/>
      <c r="AV45" s="96"/>
      <c r="AW45" s="96"/>
      <c r="AX45" s="96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CG45" s="960"/>
      <c r="CH45" s="961"/>
      <c r="CI45" s="962"/>
      <c r="CJ45" s="961"/>
      <c r="CK45" s="962"/>
      <c r="CL45" s="963"/>
      <c r="CM45" s="964"/>
    </row>
    <row r="46" spans="2:91" ht="14.25">
      <c r="B46" s="156"/>
      <c r="C46" s="160"/>
      <c r="D46" s="161"/>
      <c r="E46" s="160"/>
      <c r="F46" s="161"/>
      <c r="G46" s="160"/>
      <c r="H46" s="161"/>
      <c r="I46" s="160"/>
      <c r="J46" s="161"/>
      <c r="K46" s="160"/>
      <c r="L46" s="161"/>
      <c r="M46" s="160"/>
      <c r="N46" s="161"/>
      <c r="O46" s="158"/>
      <c r="P46" s="158"/>
      <c r="AE46" s="207"/>
      <c r="AF46" s="159"/>
      <c r="AR46" s="45"/>
      <c r="AS46" s="45"/>
      <c r="AT46" s="96"/>
      <c r="AU46" s="96"/>
      <c r="AV46" s="96"/>
      <c r="AW46" s="96"/>
      <c r="AX46" s="96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CG46" s="960"/>
      <c r="CH46" s="961"/>
      <c r="CI46" s="962"/>
      <c r="CJ46" s="961"/>
      <c r="CK46" s="962"/>
      <c r="CL46" s="963"/>
      <c r="CM46" s="964"/>
    </row>
    <row r="47" spans="2:91" ht="14.25">
      <c r="B47" s="156"/>
      <c r="C47" s="160"/>
      <c r="D47" s="161"/>
      <c r="E47" s="160"/>
      <c r="F47" s="161"/>
      <c r="G47" s="160"/>
      <c r="H47" s="161"/>
      <c r="I47" s="160"/>
      <c r="J47" s="161"/>
      <c r="K47" s="160"/>
      <c r="L47" s="161"/>
      <c r="M47" s="160"/>
      <c r="N47" s="161"/>
      <c r="O47" s="158"/>
      <c r="P47" s="158"/>
      <c r="AE47" s="207"/>
      <c r="AF47" s="159"/>
      <c r="AR47" s="45"/>
      <c r="AS47" s="45"/>
      <c r="AT47" s="96"/>
      <c r="AU47" s="96"/>
      <c r="AV47" s="96"/>
      <c r="AW47" s="96"/>
      <c r="AX47" s="96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CG47" s="960"/>
      <c r="CH47" s="961"/>
      <c r="CI47" s="962"/>
      <c r="CJ47" s="961"/>
      <c r="CK47" s="962"/>
      <c r="CL47" s="963"/>
      <c r="CM47" s="964"/>
    </row>
    <row r="48" spans="2:91" ht="14.25">
      <c r="B48" s="156"/>
      <c r="C48" s="160"/>
      <c r="D48" s="161"/>
      <c r="E48" s="160"/>
      <c r="F48" s="161"/>
      <c r="G48" s="160"/>
      <c r="H48" s="161"/>
      <c r="I48" s="160"/>
      <c r="J48" s="161"/>
      <c r="K48" s="160"/>
      <c r="L48" s="161"/>
      <c r="M48" s="160"/>
      <c r="N48" s="161"/>
      <c r="O48" s="158"/>
      <c r="P48" s="158"/>
      <c r="AE48" s="207"/>
      <c r="AF48" s="159"/>
      <c r="AR48" s="45"/>
      <c r="AS48" s="45"/>
      <c r="AT48" s="96"/>
      <c r="AU48" s="96"/>
      <c r="AV48" s="96"/>
      <c r="AW48" s="96"/>
      <c r="AX48" s="96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CG48" s="960"/>
      <c r="CH48" s="961"/>
      <c r="CI48" s="962"/>
      <c r="CJ48" s="961"/>
      <c r="CK48" s="962"/>
      <c r="CL48" s="963"/>
      <c r="CM48" s="964"/>
    </row>
    <row r="49" spans="2:91" ht="14.25">
      <c r="B49" s="156"/>
      <c r="C49" s="160"/>
      <c r="D49" s="161"/>
      <c r="E49" s="160"/>
      <c r="F49" s="161"/>
      <c r="G49" s="160"/>
      <c r="H49" s="161"/>
      <c r="I49" s="160"/>
      <c r="J49" s="161"/>
      <c r="K49" s="160"/>
      <c r="L49" s="161"/>
      <c r="M49" s="160"/>
      <c r="N49" s="161"/>
      <c r="O49" s="158"/>
      <c r="P49" s="158"/>
      <c r="AE49" s="207"/>
      <c r="AF49" s="159"/>
      <c r="AR49" s="45"/>
      <c r="AS49" s="45"/>
      <c r="AT49" s="96"/>
      <c r="AU49" s="96"/>
      <c r="AV49" s="96"/>
      <c r="AW49" s="96"/>
      <c r="AX49" s="96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CG49" s="960"/>
      <c r="CH49" s="961"/>
      <c r="CI49" s="962"/>
      <c r="CJ49" s="961"/>
      <c r="CK49" s="962"/>
      <c r="CL49" s="963"/>
      <c r="CM49" s="964"/>
    </row>
    <row r="50" spans="2:91" ht="14.25">
      <c r="B50" s="156"/>
      <c r="C50" s="160"/>
      <c r="D50" s="161"/>
      <c r="E50" s="160"/>
      <c r="F50" s="161"/>
      <c r="G50" s="160"/>
      <c r="H50" s="161"/>
      <c r="I50" s="160"/>
      <c r="J50" s="161"/>
      <c r="K50" s="160"/>
      <c r="L50" s="161"/>
      <c r="M50" s="160"/>
      <c r="N50" s="161"/>
      <c r="O50" s="158"/>
      <c r="P50" s="158"/>
      <c r="AE50" s="207"/>
      <c r="AF50" s="159"/>
      <c r="AR50" s="45"/>
      <c r="AS50" s="45"/>
      <c r="AT50" s="96"/>
      <c r="AU50" s="96"/>
      <c r="AV50" s="96"/>
      <c r="AW50" s="96"/>
      <c r="AX50" s="96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CG50" s="960"/>
      <c r="CH50" s="961"/>
      <c r="CI50" s="962"/>
      <c r="CJ50" s="961"/>
      <c r="CK50" s="962"/>
      <c r="CL50" s="963"/>
      <c r="CM50" s="964"/>
    </row>
    <row r="51" spans="2:91" ht="14.25">
      <c r="B51" s="156"/>
      <c r="C51" s="160"/>
      <c r="D51" s="161"/>
      <c r="E51" s="160"/>
      <c r="F51" s="161"/>
      <c r="G51" s="160"/>
      <c r="H51" s="161"/>
      <c r="I51" s="160"/>
      <c r="J51" s="161"/>
      <c r="K51" s="160"/>
      <c r="L51" s="161"/>
      <c r="M51" s="160"/>
      <c r="N51" s="161"/>
      <c r="O51" s="158"/>
      <c r="P51" s="158"/>
      <c r="AE51" s="207"/>
      <c r="AF51" s="159"/>
      <c r="AR51" s="45"/>
      <c r="AS51" s="45"/>
      <c r="AT51" s="96"/>
      <c r="AU51" s="96"/>
      <c r="AV51" s="96"/>
      <c r="AW51" s="96"/>
      <c r="AX51" s="96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CG51" s="960"/>
      <c r="CH51" s="961"/>
      <c r="CI51" s="962"/>
      <c r="CJ51" s="961"/>
      <c r="CK51" s="962"/>
      <c r="CL51" s="963"/>
      <c r="CM51" s="964"/>
    </row>
    <row r="52" spans="2:91" ht="14.25">
      <c r="B52" s="156"/>
      <c r="C52" s="160"/>
      <c r="D52" s="161"/>
      <c r="E52" s="160"/>
      <c r="F52" s="161"/>
      <c r="G52" s="160"/>
      <c r="H52" s="161"/>
      <c r="I52" s="160"/>
      <c r="J52" s="161"/>
      <c r="K52" s="160"/>
      <c r="L52" s="161"/>
      <c r="M52" s="160"/>
      <c r="N52" s="161"/>
      <c r="O52" s="158"/>
      <c r="P52" s="158"/>
      <c r="AE52" s="207"/>
      <c r="AF52" s="159"/>
      <c r="AR52" s="45"/>
      <c r="AS52" s="45"/>
      <c r="AT52" s="96"/>
      <c r="AU52" s="96"/>
      <c r="AV52" s="96"/>
      <c r="AW52" s="96"/>
      <c r="AX52" s="96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CG52" s="960"/>
      <c r="CH52" s="961"/>
      <c r="CI52" s="962"/>
      <c r="CJ52" s="961"/>
      <c r="CK52" s="962"/>
      <c r="CL52" s="963"/>
      <c r="CM52" s="964"/>
    </row>
    <row r="53" spans="2:91" ht="14.25">
      <c r="B53" s="156"/>
      <c r="C53" s="160"/>
      <c r="D53" s="161"/>
      <c r="E53" s="160"/>
      <c r="F53" s="161"/>
      <c r="G53" s="160"/>
      <c r="H53" s="161"/>
      <c r="I53" s="160"/>
      <c r="J53" s="161"/>
      <c r="K53" s="160"/>
      <c r="L53" s="161"/>
      <c r="M53" s="160"/>
      <c r="N53" s="161"/>
      <c r="O53" s="158"/>
      <c r="P53" s="158"/>
      <c r="AE53" s="207"/>
      <c r="AF53" s="159"/>
      <c r="AR53" s="45"/>
      <c r="AS53" s="45"/>
      <c r="AT53" s="96"/>
      <c r="AU53" s="96"/>
      <c r="AV53" s="96"/>
      <c r="AW53" s="96"/>
      <c r="AX53" s="96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CG53" s="960"/>
      <c r="CH53" s="961"/>
      <c r="CI53" s="962"/>
      <c r="CJ53" s="961"/>
      <c r="CK53" s="962"/>
      <c r="CL53" s="963"/>
      <c r="CM53" s="964"/>
    </row>
    <row r="54" spans="2:91" ht="14.25">
      <c r="B54" s="156"/>
      <c r="C54" s="160"/>
      <c r="D54" s="161"/>
      <c r="E54" s="160"/>
      <c r="F54" s="161"/>
      <c r="G54" s="160"/>
      <c r="H54" s="161"/>
      <c r="I54" s="160"/>
      <c r="J54" s="161"/>
      <c r="K54" s="160"/>
      <c r="L54" s="161"/>
      <c r="M54" s="160"/>
      <c r="N54" s="161"/>
      <c r="O54" s="158"/>
      <c r="P54" s="158"/>
      <c r="AE54" s="207"/>
      <c r="AF54" s="159"/>
      <c r="AR54" s="45"/>
      <c r="AS54" s="45"/>
      <c r="AT54" s="96"/>
      <c r="AU54" s="96"/>
      <c r="AV54" s="96"/>
      <c r="AW54" s="96"/>
      <c r="AX54" s="96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CG54" s="960"/>
      <c r="CH54" s="961"/>
      <c r="CI54" s="962"/>
      <c r="CJ54" s="961"/>
      <c r="CK54" s="962"/>
      <c r="CL54" s="963"/>
      <c r="CM54" s="964"/>
    </row>
    <row r="55" spans="2:91" ht="14.25">
      <c r="B55" s="156"/>
      <c r="C55" s="160"/>
      <c r="D55" s="161"/>
      <c r="E55" s="160"/>
      <c r="F55" s="161"/>
      <c r="G55" s="160"/>
      <c r="H55" s="161"/>
      <c r="I55" s="160"/>
      <c r="J55" s="161"/>
      <c r="K55" s="160"/>
      <c r="L55" s="161"/>
      <c r="M55" s="160"/>
      <c r="N55" s="161"/>
      <c r="O55" s="158"/>
      <c r="P55" s="158"/>
      <c r="AE55" s="207"/>
      <c r="AF55" s="159"/>
      <c r="AR55" s="45"/>
      <c r="AS55" s="45"/>
      <c r="AT55" s="96"/>
      <c r="AU55" s="96"/>
      <c r="AV55" s="96"/>
      <c r="AW55" s="96"/>
      <c r="AX55" s="96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CG55" s="960"/>
      <c r="CH55" s="961"/>
      <c r="CI55" s="962"/>
      <c r="CJ55" s="961"/>
      <c r="CK55" s="962"/>
      <c r="CL55" s="963"/>
      <c r="CM55" s="964"/>
    </row>
    <row r="56" spans="2:91" ht="14.25">
      <c r="B56" s="156"/>
      <c r="C56" s="160"/>
      <c r="D56" s="161"/>
      <c r="E56" s="160"/>
      <c r="F56" s="161"/>
      <c r="G56" s="160"/>
      <c r="H56" s="161"/>
      <c r="I56" s="160"/>
      <c r="J56" s="161"/>
      <c r="K56" s="160"/>
      <c r="L56" s="161"/>
      <c r="M56" s="160"/>
      <c r="N56" s="161"/>
      <c r="O56" s="158"/>
      <c r="P56" s="158"/>
      <c r="AE56" s="207"/>
      <c r="AF56" s="159"/>
      <c r="AR56" s="45"/>
      <c r="AS56" s="45"/>
      <c r="AT56" s="96"/>
      <c r="AU56" s="96"/>
      <c r="AV56" s="96"/>
      <c r="AW56" s="96"/>
      <c r="AX56" s="96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CG56" s="960"/>
      <c r="CH56" s="961"/>
      <c r="CI56" s="962"/>
      <c r="CJ56" s="961"/>
      <c r="CK56" s="962"/>
      <c r="CL56" s="963"/>
      <c r="CM56" s="964"/>
    </row>
    <row r="57" spans="2:91" ht="14.25">
      <c r="B57" s="156"/>
      <c r="C57" s="160"/>
      <c r="D57" s="161"/>
      <c r="E57" s="160"/>
      <c r="F57" s="161"/>
      <c r="G57" s="160"/>
      <c r="H57" s="161"/>
      <c r="I57" s="160"/>
      <c r="J57" s="161"/>
      <c r="K57" s="160"/>
      <c r="L57" s="161"/>
      <c r="M57" s="160"/>
      <c r="N57" s="161"/>
      <c r="O57" s="158"/>
      <c r="P57" s="158"/>
      <c r="AE57" s="207"/>
      <c r="AF57" s="159"/>
      <c r="AR57" s="45"/>
      <c r="AS57" s="45"/>
      <c r="AT57" s="96"/>
      <c r="AU57" s="96"/>
      <c r="AV57" s="96"/>
      <c r="AW57" s="96"/>
      <c r="AX57" s="96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CG57" s="960"/>
      <c r="CH57" s="961"/>
      <c r="CI57" s="962"/>
      <c r="CJ57" s="961"/>
      <c r="CK57" s="962"/>
      <c r="CL57" s="963"/>
      <c r="CM57" s="964"/>
    </row>
    <row r="58" spans="2:91" ht="14.25">
      <c r="B58" s="156"/>
      <c r="C58" s="160"/>
      <c r="D58" s="161"/>
      <c r="E58" s="160"/>
      <c r="F58" s="161"/>
      <c r="G58" s="160"/>
      <c r="H58" s="161"/>
      <c r="I58" s="160"/>
      <c r="J58" s="161"/>
      <c r="K58" s="160"/>
      <c r="L58" s="161"/>
      <c r="M58" s="160"/>
      <c r="N58" s="161"/>
      <c r="O58" s="158"/>
      <c r="P58" s="158"/>
      <c r="AE58" s="207"/>
      <c r="AF58" s="159"/>
      <c r="AR58" s="45"/>
      <c r="AS58" s="45"/>
      <c r="AT58" s="96"/>
      <c r="AU58" s="96"/>
      <c r="AV58" s="96"/>
      <c r="AW58" s="96"/>
      <c r="AX58" s="96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CG58" s="960"/>
      <c r="CH58" s="961"/>
      <c r="CI58" s="962"/>
      <c r="CJ58" s="961"/>
      <c r="CK58" s="962"/>
      <c r="CL58" s="963"/>
      <c r="CM58" s="964"/>
    </row>
    <row r="59" spans="2:91" ht="15" thickBot="1">
      <c r="B59" s="156"/>
      <c r="C59" s="160"/>
      <c r="D59" s="161"/>
      <c r="E59" s="160"/>
      <c r="F59" s="161"/>
      <c r="G59" s="160"/>
      <c r="H59" s="161"/>
      <c r="I59" s="160"/>
      <c r="J59" s="161"/>
      <c r="K59" s="160"/>
      <c r="L59" s="161"/>
      <c r="M59" s="160"/>
      <c r="N59" s="161"/>
      <c r="O59" s="158"/>
      <c r="P59" s="158"/>
      <c r="AE59" s="207"/>
      <c r="AF59" s="159"/>
      <c r="AR59" s="45"/>
      <c r="AS59" s="45"/>
      <c r="AT59" s="96"/>
      <c r="AU59" s="96"/>
      <c r="AV59" s="96"/>
      <c r="AW59" s="96"/>
      <c r="AX59" s="96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CG59" s="960"/>
      <c r="CH59" s="961"/>
      <c r="CI59" s="962"/>
      <c r="CJ59" s="961"/>
      <c r="CK59" s="962"/>
      <c r="CL59" s="963"/>
      <c r="CM59" s="964"/>
    </row>
    <row r="60" spans="15:91" ht="15" thickBot="1">
      <c r="O60" s="160"/>
      <c r="P60" s="161"/>
      <c r="AF60" s="161"/>
      <c r="AT60" s="52"/>
      <c r="AU60" s="52"/>
      <c r="AV60" s="52"/>
      <c r="AW60" s="52"/>
      <c r="AX60" s="52"/>
      <c r="CG60" s="54" t="s">
        <v>62</v>
      </c>
      <c r="CH60" s="53" t="e">
        <f>SUM(CH3:CH42)</f>
        <v>#REF!</v>
      </c>
      <c r="CI60" s="55" t="e">
        <f>SUM(CH3:CH42)</f>
        <v>#REF!</v>
      </c>
      <c r="CJ60" s="55">
        <f>SUM(CI3:CI42)</f>
        <v>0</v>
      </c>
      <c r="CK60" s="55" t="e">
        <f>SUM(CJ3:CJ42)</f>
        <v>#REF!</v>
      </c>
      <c r="CL60" s="55"/>
      <c r="CM60" s="56"/>
    </row>
    <row r="61" spans="2:50" ht="14.25" thickTop="1">
      <c r="B61" s="119"/>
      <c r="C61" s="315"/>
      <c r="D61" s="316"/>
      <c r="E61" s="315"/>
      <c r="F61" s="316"/>
      <c r="G61" s="315"/>
      <c r="H61" s="316"/>
      <c r="I61" s="315"/>
      <c r="J61" s="316"/>
      <c r="K61" s="315"/>
      <c r="L61" s="316"/>
      <c r="M61" s="315"/>
      <c r="N61" s="316"/>
      <c r="O61" s="45"/>
      <c r="P61" s="45"/>
      <c r="AF61" s="45"/>
      <c r="AT61" s="52"/>
      <c r="AU61" s="52"/>
      <c r="AV61" s="52"/>
      <c r="AW61" s="52"/>
      <c r="AX61" s="52"/>
    </row>
    <row r="62" spans="2:31" ht="23.25" thickBot="1">
      <c r="B62" s="309" t="s">
        <v>194</v>
      </c>
      <c r="C62" s="3"/>
      <c r="D62" s="3"/>
      <c r="E62" s="3"/>
      <c r="F62" s="3"/>
      <c r="G62" s="3"/>
      <c r="H62" s="3"/>
      <c r="I62" s="3"/>
      <c r="J62" s="3"/>
      <c r="K62" s="1489" t="s">
        <v>1</v>
      </c>
      <c r="L62" s="3"/>
      <c r="Q62" s="301" t="s">
        <v>197</v>
      </c>
      <c r="R62" s="232"/>
      <c r="S62" s="233"/>
      <c r="T62" s="233"/>
      <c r="U62" s="233"/>
      <c r="V62" s="233"/>
      <c r="W62" s="233"/>
      <c r="X62" s="233"/>
      <c r="Y62" s="233"/>
      <c r="Z62" s="286"/>
      <c r="AA62" s="286"/>
      <c r="AB62" s="286"/>
      <c r="AC62" s="286"/>
      <c r="AD62" s="286"/>
      <c r="AE62" s="233"/>
    </row>
    <row r="63" spans="2:31" ht="19.5" thickBot="1">
      <c r="B63" s="1256" t="s">
        <v>81</v>
      </c>
      <c r="C63" s="1267" t="s">
        <v>112</v>
      </c>
      <c r="D63" s="1258"/>
      <c r="E63" s="1257" t="s">
        <v>113</v>
      </c>
      <c r="F63" s="1257"/>
      <c r="G63" s="1267" t="s">
        <v>114</v>
      </c>
      <c r="H63" s="1258"/>
      <c r="I63" s="1257" t="s">
        <v>115</v>
      </c>
      <c r="J63" s="1257"/>
      <c r="K63" s="1267" t="s">
        <v>116</v>
      </c>
      <c r="L63" s="1258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1488" t="s">
        <v>1</v>
      </c>
    </row>
    <row r="64" spans="2:31" ht="20.25" thickBot="1" thickTop="1">
      <c r="B64" s="1266"/>
      <c r="C64" s="1268" t="s">
        <v>13</v>
      </c>
      <c r="D64" s="1270" t="s">
        <v>117</v>
      </c>
      <c r="E64" s="1269" t="s">
        <v>13</v>
      </c>
      <c r="F64" s="1270" t="s">
        <v>117</v>
      </c>
      <c r="G64" s="1268" t="s">
        <v>13</v>
      </c>
      <c r="H64" s="1270" t="s">
        <v>117</v>
      </c>
      <c r="I64" s="1269" t="s">
        <v>13</v>
      </c>
      <c r="J64" s="1270" t="s">
        <v>117</v>
      </c>
      <c r="K64" s="1268" t="s">
        <v>13</v>
      </c>
      <c r="L64" s="1270" t="s">
        <v>117</v>
      </c>
      <c r="Q64" s="1013"/>
      <c r="R64" s="1014" t="s">
        <v>2</v>
      </c>
      <c r="S64" s="1015"/>
      <c r="T64" s="1015" t="s">
        <v>3</v>
      </c>
      <c r="U64" s="1016"/>
      <c r="V64" s="1015"/>
      <c r="W64" s="1017"/>
      <c r="X64" s="1017"/>
      <c r="Y64" s="1017"/>
      <c r="Z64" s="1018"/>
      <c r="AA64" s="1019"/>
      <c r="AB64" s="1019"/>
      <c r="AC64" s="1310"/>
      <c r="AD64" s="1315"/>
      <c r="AE64" s="1312" t="s">
        <v>2</v>
      </c>
    </row>
    <row r="65" spans="2:31" ht="20.25" thickBot="1" thickTop="1">
      <c r="B65" s="1261">
        <v>1978</v>
      </c>
      <c r="C65" s="1262">
        <v>300</v>
      </c>
      <c r="D65" s="1263">
        <v>4873.7</v>
      </c>
      <c r="E65" s="1262">
        <v>0</v>
      </c>
      <c r="F65" s="1263">
        <v>0</v>
      </c>
      <c r="G65" s="1262">
        <v>12</v>
      </c>
      <c r="H65" s="1263">
        <v>1880.9</v>
      </c>
      <c r="I65" s="1262">
        <v>29</v>
      </c>
      <c r="J65" s="1263">
        <v>4529.8</v>
      </c>
      <c r="K65" s="1264">
        <v>341</v>
      </c>
      <c r="L65" s="1265">
        <v>11284.400000000001</v>
      </c>
      <c r="Q65" s="1020" t="s">
        <v>5</v>
      </c>
      <c r="R65" s="1021" t="s">
        <v>166</v>
      </c>
      <c r="S65" s="1020">
        <v>2002</v>
      </c>
      <c r="T65" s="1020">
        <v>2003</v>
      </c>
      <c r="U65" s="1020">
        <v>2004</v>
      </c>
      <c r="V65" s="1020">
        <v>2005</v>
      </c>
      <c r="W65" s="1022">
        <v>2006</v>
      </c>
      <c r="X65" s="1020">
        <v>2007</v>
      </c>
      <c r="Y65" s="1020">
        <v>2008</v>
      </c>
      <c r="Z65" s="1020">
        <v>2009</v>
      </c>
      <c r="AA65" s="1023">
        <v>2010</v>
      </c>
      <c r="AB65" s="1023">
        <v>2011</v>
      </c>
      <c r="AC65" s="1311">
        <v>2102</v>
      </c>
      <c r="AD65" s="1316">
        <v>2013</v>
      </c>
      <c r="AE65" s="1313" t="s">
        <v>168</v>
      </c>
    </row>
    <row r="66" spans="2:32" ht="22.5">
      <c r="B66" s="1259">
        <v>1979</v>
      </c>
      <c r="C66" s="1244">
        <v>1008</v>
      </c>
      <c r="D66" s="1245">
        <v>13036.2</v>
      </c>
      <c r="E66" s="1244">
        <v>0</v>
      </c>
      <c r="F66" s="1245">
        <v>0</v>
      </c>
      <c r="G66" s="1244">
        <v>30</v>
      </c>
      <c r="H66" s="1245">
        <v>1926.3</v>
      </c>
      <c r="I66" s="1244">
        <v>67</v>
      </c>
      <c r="J66" s="1245">
        <v>18634.2</v>
      </c>
      <c r="K66" s="1246">
        <v>1105</v>
      </c>
      <c r="L66" s="1059">
        <v>33596.7</v>
      </c>
      <c r="M66" s="154"/>
      <c r="N66" s="154"/>
      <c r="O66" s="155"/>
      <c r="P66" s="155"/>
      <c r="Q66" s="1024" t="s">
        <v>15</v>
      </c>
      <c r="R66" s="1025"/>
      <c r="S66" s="1026"/>
      <c r="T66" s="1027"/>
      <c r="U66" s="1028"/>
      <c r="V66" s="1028"/>
      <c r="W66" s="1028"/>
      <c r="X66" s="1029"/>
      <c r="Y66" s="1030"/>
      <c r="Z66" s="1030"/>
      <c r="AA66" s="1030"/>
      <c r="AB66" s="1030"/>
      <c r="AC66" s="1308"/>
      <c r="AD66" s="1317"/>
      <c r="AE66" s="1314"/>
      <c r="AF66" s="111"/>
    </row>
    <row r="67" spans="2:32" ht="18.75">
      <c r="B67" s="1259">
        <v>1980</v>
      </c>
      <c r="C67" s="1244">
        <v>852</v>
      </c>
      <c r="D67" s="1245">
        <v>13522.3</v>
      </c>
      <c r="E67" s="1244">
        <v>0</v>
      </c>
      <c r="F67" s="1245">
        <v>0</v>
      </c>
      <c r="G67" s="1244">
        <v>22</v>
      </c>
      <c r="H67" s="1245">
        <v>626.9</v>
      </c>
      <c r="I67" s="1244">
        <v>71</v>
      </c>
      <c r="J67" s="1245">
        <v>16795.8</v>
      </c>
      <c r="K67" s="1246">
        <v>945</v>
      </c>
      <c r="L67" s="1059">
        <v>30945</v>
      </c>
      <c r="M67" s="45"/>
      <c r="N67" s="45"/>
      <c r="O67" s="45"/>
      <c r="P67" s="45"/>
      <c r="Q67" s="1031" t="s">
        <v>17</v>
      </c>
      <c r="R67" s="1011">
        <v>339222.5</v>
      </c>
      <c r="S67" s="1032">
        <v>44943</v>
      </c>
      <c r="T67" s="1032">
        <v>95162.8</v>
      </c>
      <c r="U67" s="1032">
        <v>172134</v>
      </c>
      <c r="V67" s="1032">
        <v>220830.5</v>
      </c>
      <c r="W67" s="228">
        <v>303451</v>
      </c>
      <c r="X67" s="1032">
        <v>298599.55</v>
      </c>
      <c r="Y67" s="1032">
        <v>821280.78</v>
      </c>
      <c r="Z67" s="1032">
        <v>922608.14</v>
      </c>
      <c r="AA67" s="1032">
        <v>854313.5</v>
      </c>
      <c r="AB67" s="1032">
        <v>1495588.35</v>
      </c>
      <c r="AC67" s="1047">
        <v>1349838.52</v>
      </c>
      <c r="AD67" s="1301">
        <v>426555</v>
      </c>
      <c r="AE67" s="1309">
        <f>R67+S67+T67+U67+V67+W67+X67+Y67+Z67+AA67+AB67+AC67+AD67</f>
        <v>7344527.640000001</v>
      </c>
      <c r="AF67" s="45"/>
    </row>
    <row r="68" spans="2:32" ht="18.75">
      <c r="B68" s="1259">
        <v>1981</v>
      </c>
      <c r="C68" s="1244">
        <v>1205</v>
      </c>
      <c r="D68" s="1245">
        <v>17813.4</v>
      </c>
      <c r="E68" s="1244">
        <v>0</v>
      </c>
      <c r="F68" s="1245">
        <v>0</v>
      </c>
      <c r="G68" s="1244">
        <v>28</v>
      </c>
      <c r="H68" s="1245">
        <v>796.1</v>
      </c>
      <c r="I68" s="1244">
        <v>62</v>
      </c>
      <c r="J68" s="1245">
        <v>17032.9</v>
      </c>
      <c r="K68" s="1246">
        <v>1295</v>
      </c>
      <c r="L68" s="1059">
        <v>35642.4</v>
      </c>
      <c r="M68" s="89"/>
      <c r="N68" s="89"/>
      <c r="O68" s="1462"/>
      <c r="P68" s="1462"/>
      <c r="Q68" s="1033" t="s">
        <v>19</v>
      </c>
      <c r="R68" s="1011">
        <v>69202.4</v>
      </c>
      <c r="S68" s="1032">
        <v>10655</v>
      </c>
      <c r="T68" s="1032">
        <v>4360</v>
      </c>
      <c r="U68" s="1032">
        <v>8070</v>
      </c>
      <c r="V68" s="1032">
        <v>8502.3</v>
      </c>
      <c r="W68" s="228">
        <v>25290</v>
      </c>
      <c r="X68" s="1032">
        <v>21145</v>
      </c>
      <c r="Y68" s="1032">
        <v>190541.04</v>
      </c>
      <c r="Z68" s="1032">
        <v>531852.63</v>
      </c>
      <c r="AA68" s="1032">
        <v>265252</v>
      </c>
      <c r="AB68" s="1032">
        <v>207670</v>
      </c>
      <c r="AC68" s="1047">
        <v>248243.3</v>
      </c>
      <c r="AD68" s="1301">
        <v>351684</v>
      </c>
      <c r="AE68" s="1309">
        <f aca="true" t="shared" si="5" ref="AE68:AE96">R68+S68+T68+U68+V68+W68+X68+Y68+Z68+AA68+AB68+AC68+AD68</f>
        <v>1942467.6700000002</v>
      </c>
      <c r="AF68" s="87"/>
    </row>
    <row r="69" spans="2:32" ht="18.75">
      <c r="B69" s="1259">
        <v>1982</v>
      </c>
      <c r="C69" s="1244">
        <v>1013</v>
      </c>
      <c r="D69" s="1245">
        <v>16117.7</v>
      </c>
      <c r="E69" s="1244">
        <v>0</v>
      </c>
      <c r="F69" s="1245">
        <v>0</v>
      </c>
      <c r="G69" s="1244">
        <v>10</v>
      </c>
      <c r="H69" s="1245">
        <v>474</v>
      </c>
      <c r="I69" s="1244">
        <v>53</v>
      </c>
      <c r="J69" s="1245">
        <v>15172.2</v>
      </c>
      <c r="K69" s="1246">
        <v>1076</v>
      </c>
      <c r="L69" s="1059">
        <v>31763.9</v>
      </c>
      <c r="M69" s="87"/>
      <c r="N69" s="87"/>
      <c r="O69" s="87"/>
      <c r="P69" s="87"/>
      <c r="Q69" s="1033" t="s">
        <v>21</v>
      </c>
      <c r="R69" s="1011">
        <v>13116</v>
      </c>
      <c r="S69" s="1032">
        <v>4811.6</v>
      </c>
      <c r="T69" s="1032">
        <v>2020</v>
      </c>
      <c r="U69" s="1032">
        <v>1870</v>
      </c>
      <c r="V69" s="1032">
        <v>2100</v>
      </c>
      <c r="W69" s="228">
        <v>2775</v>
      </c>
      <c r="X69" s="1032">
        <v>4773</v>
      </c>
      <c r="Y69" s="1032">
        <v>6175</v>
      </c>
      <c r="Z69" s="1032">
        <v>93795</v>
      </c>
      <c r="AA69" s="1032">
        <v>27800</v>
      </c>
      <c r="AB69" s="1032">
        <v>62193</v>
      </c>
      <c r="AC69" s="1047">
        <v>56560</v>
      </c>
      <c r="AD69" s="1301">
        <v>6490</v>
      </c>
      <c r="AE69" s="1309">
        <f t="shared" si="5"/>
        <v>284478.6</v>
      </c>
      <c r="AF69" s="87"/>
    </row>
    <row r="70" spans="2:32" ht="18.75">
      <c r="B70" s="1259">
        <v>1983</v>
      </c>
      <c r="C70" s="1244">
        <v>1248</v>
      </c>
      <c r="D70" s="1245">
        <v>14197.8</v>
      </c>
      <c r="E70" s="1244">
        <v>0</v>
      </c>
      <c r="F70" s="1245">
        <v>0</v>
      </c>
      <c r="G70" s="1244">
        <v>12</v>
      </c>
      <c r="H70" s="1245">
        <v>609.9</v>
      </c>
      <c r="I70" s="1244">
        <v>73</v>
      </c>
      <c r="J70" s="1245">
        <v>21499.8</v>
      </c>
      <c r="K70" s="1246">
        <v>1333</v>
      </c>
      <c r="L70" s="1059">
        <v>36307.5</v>
      </c>
      <c r="M70" s="93"/>
      <c r="N70" s="43"/>
      <c r="O70" s="43"/>
      <c r="P70" s="43"/>
      <c r="Q70" s="1034" t="s">
        <v>23</v>
      </c>
      <c r="R70" s="1011">
        <v>36942.2</v>
      </c>
      <c r="S70" s="1035">
        <v>4040</v>
      </c>
      <c r="T70" s="1035">
        <v>5420</v>
      </c>
      <c r="U70" s="1035">
        <v>9585</v>
      </c>
      <c r="V70" s="1035">
        <v>19245</v>
      </c>
      <c r="W70" s="230">
        <v>36635</v>
      </c>
      <c r="X70" s="1035">
        <v>28970</v>
      </c>
      <c r="Y70" s="1035">
        <v>90487</v>
      </c>
      <c r="Z70" s="1035">
        <v>177545.5</v>
      </c>
      <c r="AA70" s="1035">
        <v>158067</v>
      </c>
      <c r="AB70" s="1035">
        <v>116832</v>
      </c>
      <c r="AC70" s="1305">
        <v>223401.15</v>
      </c>
      <c r="AD70" s="1301">
        <v>15230</v>
      </c>
      <c r="AE70" s="1309">
        <f t="shared" si="5"/>
        <v>922399.85</v>
      </c>
      <c r="AF70" s="153"/>
    </row>
    <row r="71" spans="2:32" ht="18.75">
      <c r="B71" s="1259">
        <v>1984</v>
      </c>
      <c r="C71" s="1244">
        <v>1563</v>
      </c>
      <c r="D71" s="1245">
        <v>9853.9</v>
      </c>
      <c r="E71" s="1244">
        <v>0</v>
      </c>
      <c r="F71" s="1245">
        <v>0</v>
      </c>
      <c r="G71" s="1244">
        <v>9</v>
      </c>
      <c r="H71" s="1245">
        <v>377</v>
      </c>
      <c r="I71" s="1244">
        <v>70</v>
      </c>
      <c r="J71" s="1245">
        <v>14424</v>
      </c>
      <c r="K71" s="1246">
        <v>1642</v>
      </c>
      <c r="L71" s="1059">
        <v>24654.9</v>
      </c>
      <c r="M71" s="93"/>
      <c r="N71" s="43"/>
      <c r="O71" s="43"/>
      <c r="P71" s="43"/>
      <c r="Q71" s="1036" t="s">
        <v>25</v>
      </c>
      <c r="R71" s="1037">
        <v>458483.10000000003</v>
      </c>
      <c r="S71" s="1037">
        <f>SUM(S67:S70)</f>
        <v>64449.6</v>
      </c>
      <c r="T71" s="1037">
        <f>SUM(T67:T70)</f>
        <v>106962.8</v>
      </c>
      <c r="U71" s="1037">
        <f>SUM(U67:U70)</f>
        <v>191659</v>
      </c>
      <c r="V71" s="1037">
        <f>SUM(V67:V70)</f>
        <v>250677.8</v>
      </c>
      <c r="W71" s="1038">
        <f>SUM(W67:W70)</f>
        <v>368151</v>
      </c>
      <c r="X71" s="1037">
        <v>353487.55</v>
      </c>
      <c r="Y71" s="1037">
        <v>1108483.82</v>
      </c>
      <c r="Z71" s="1037">
        <v>1725801.27</v>
      </c>
      <c r="AA71" s="1037">
        <v>1305432.5</v>
      </c>
      <c r="AB71" s="1037">
        <v>1882283.35</v>
      </c>
      <c r="AC71" s="1038">
        <v>1878042.97</v>
      </c>
      <c r="AD71" s="1318">
        <v>799959</v>
      </c>
      <c r="AE71" s="1309">
        <f t="shared" si="5"/>
        <v>10493873.76</v>
      </c>
      <c r="AF71" s="153"/>
    </row>
    <row r="72" spans="2:32" ht="18.75">
      <c r="B72" s="1259">
        <v>1985</v>
      </c>
      <c r="C72" s="1244">
        <v>3219</v>
      </c>
      <c r="D72" s="1245">
        <v>19407.7</v>
      </c>
      <c r="E72" s="1244">
        <v>0</v>
      </c>
      <c r="F72" s="1245">
        <v>0</v>
      </c>
      <c r="G72" s="1244">
        <v>15</v>
      </c>
      <c r="H72" s="1245">
        <v>702</v>
      </c>
      <c r="I72" s="1244">
        <v>103</v>
      </c>
      <c r="J72" s="1245">
        <v>24133.9</v>
      </c>
      <c r="K72" s="1246">
        <v>3337</v>
      </c>
      <c r="L72" s="1059">
        <v>44243.600000000006</v>
      </c>
      <c r="M72" s="93"/>
      <c r="N72" s="43"/>
      <c r="O72" s="43"/>
      <c r="P72" s="43"/>
      <c r="Q72" s="1039"/>
      <c r="R72" s="1010">
        <v>0</v>
      </c>
      <c r="S72" s="1040"/>
      <c r="T72" s="1040"/>
      <c r="U72" s="1040"/>
      <c r="V72" s="1040"/>
      <c r="W72" s="1041"/>
      <c r="X72" s="1040"/>
      <c r="Y72" s="1040"/>
      <c r="Z72" s="1040"/>
      <c r="AA72" s="1040">
        <v>0</v>
      </c>
      <c r="AB72" s="1040"/>
      <c r="AC72" s="1306"/>
      <c r="AD72" s="1301"/>
      <c r="AE72" s="1309">
        <f t="shared" si="5"/>
        <v>0</v>
      </c>
      <c r="AF72" s="153"/>
    </row>
    <row r="73" spans="2:32" ht="18.75">
      <c r="B73" s="1259">
        <v>1986</v>
      </c>
      <c r="C73" s="1244">
        <v>5001</v>
      </c>
      <c r="D73" s="1245">
        <v>25643.3</v>
      </c>
      <c r="E73" s="1244">
        <v>0</v>
      </c>
      <c r="F73" s="1245">
        <v>0</v>
      </c>
      <c r="G73" s="1244">
        <v>33</v>
      </c>
      <c r="H73" s="1245">
        <v>1099.1</v>
      </c>
      <c r="I73" s="1244">
        <v>169</v>
      </c>
      <c r="J73" s="1245">
        <v>41675</v>
      </c>
      <c r="K73" s="1246">
        <v>5203</v>
      </c>
      <c r="L73" s="1059">
        <v>68417.4</v>
      </c>
      <c r="M73" s="93"/>
      <c r="N73" s="43"/>
      <c r="O73" s="43"/>
      <c r="P73" s="43"/>
      <c r="Q73" s="1042" t="s">
        <v>28</v>
      </c>
      <c r="R73" s="1037">
        <v>59500.8</v>
      </c>
      <c r="S73" s="1037">
        <v>12069.3</v>
      </c>
      <c r="T73" s="1037">
        <v>13150</v>
      </c>
      <c r="U73" s="1037">
        <v>18240</v>
      </c>
      <c r="V73" s="1037">
        <v>77490</v>
      </c>
      <c r="W73" s="1043">
        <v>114400</v>
      </c>
      <c r="X73" s="1037">
        <v>140690</v>
      </c>
      <c r="Y73" s="1037">
        <v>368630</v>
      </c>
      <c r="Z73" s="1037">
        <v>708621.24</v>
      </c>
      <c r="AA73" s="1037">
        <v>461127.999</v>
      </c>
      <c r="AB73" s="1037">
        <v>590167.5</v>
      </c>
      <c r="AC73" s="1038">
        <v>378311.89</v>
      </c>
      <c r="AD73" s="1318">
        <v>66654</v>
      </c>
      <c r="AE73" s="1309">
        <f t="shared" si="5"/>
        <v>3009052.729</v>
      </c>
      <c r="AF73" s="153"/>
    </row>
    <row r="74" spans="2:32" ht="18.75">
      <c r="B74" s="1259">
        <v>1987</v>
      </c>
      <c r="C74" s="1244">
        <v>15960</v>
      </c>
      <c r="D74" s="1245">
        <v>54897.2</v>
      </c>
      <c r="E74" s="1244">
        <v>0</v>
      </c>
      <c r="F74" s="1245">
        <v>0</v>
      </c>
      <c r="G74" s="1244">
        <v>113</v>
      </c>
      <c r="H74" s="1245">
        <v>4379</v>
      </c>
      <c r="I74" s="1244">
        <v>136</v>
      </c>
      <c r="J74" s="1245">
        <v>42876.3</v>
      </c>
      <c r="K74" s="1246">
        <v>16209</v>
      </c>
      <c r="L74" s="1059">
        <v>102152.5</v>
      </c>
      <c r="M74" s="93"/>
      <c r="N74" s="43"/>
      <c r="O74" s="43"/>
      <c r="P74" s="43"/>
      <c r="Q74" s="1039"/>
      <c r="R74" s="1010">
        <v>0</v>
      </c>
      <c r="S74" s="1040"/>
      <c r="T74" s="1040"/>
      <c r="U74" s="1040"/>
      <c r="V74" s="1040"/>
      <c r="W74" s="1041"/>
      <c r="X74" s="1040"/>
      <c r="Y74" s="1040"/>
      <c r="Z74" s="1044"/>
      <c r="AA74" s="1044">
        <v>0</v>
      </c>
      <c r="AB74" s="1044"/>
      <c r="AC74" s="1307"/>
      <c r="AD74" s="1301"/>
      <c r="AE74" s="1309">
        <f t="shared" si="5"/>
        <v>0</v>
      </c>
      <c r="AF74" s="153"/>
    </row>
    <row r="75" spans="2:32" ht="18.75">
      <c r="B75" s="1259">
        <v>1988</v>
      </c>
      <c r="C75" s="1244">
        <v>24352</v>
      </c>
      <c r="D75" s="1245">
        <v>80078.9</v>
      </c>
      <c r="E75" s="1244">
        <v>0</v>
      </c>
      <c r="F75" s="1245">
        <v>0</v>
      </c>
      <c r="G75" s="1244">
        <v>90</v>
      </c>
      <c r="H75" s="1245">
        <v>4166.3</v>
      </c>
      <c r="I75" s="1244">
        <v>96</v>
      </c>
      <c r="J75" s="1245">
        <v>34365.8</v>
      </c>
      <c r="K75" s="1246">
        <v>24538</v>
      </c>
      <c r="L75" s="1059">
        <v>118611</v>
      </c>
      <c r="M75" s="93"/>
      <c r="N75" s="43"/>
      <c r="O75" s="43"/>
      <c r="P75" s="43"/>
      <c r="Q75" s="1042" t="s">
        <v>31</v>
      </c>
      <c r="R75" s="1037">
        <v>23640.6</v>
      </c>
      <c r="S75" s="1037">
        <v>17300</v>
      </c>
      <c r="T75" s="1037">
        <v>8333</v>
      </c>
      <c r="U75" s="1037">
        <v>250</v>
      </c>
      <c r="V75" s="1037">
        <v>14210</v>
      </c>
      <c r="W75" s="1043">
        <v>1000</v>
      </c>
      <c r="X75" s="1037">
        <v>0</v>
      </c>
      <c r="Y75" s="1037">
        <v>0</v>
      </c>
      <c r="Z75" s="1037">
        <v>12930.01</v>
      </c>
      <c r="AA75" s="1037">
        <v>62710</v>
      </c>
      <c r="AB75" s="1037">
        <v>357885</v>
      </c>
      <c r="AC75" s="1038">
        <v>580767</v>
      </c>
      <c r="AD75" s="1318">
        <v>54904</v>
      </c>
      <c r="AE75" s="1309">
        <f t="shared" si="5"/>
        <v>1133929.6099999999</v>
      </c>
      <c r="AF75" s="153"/>
    </row>
    <row r="76" spans="2:32" ht="18.75">
      <c r="B76" s="1259">
        <v>1989</v>
      </c>
      <c r="C76" s="1244">
        <v>34354</v>
      </c>
      <c r="D76" s="1245">
        <v>104329</v>
      </c>
      <c r="E76" s="1244">
        <v>0</v>
      </c>
      <c r="F76" s="1245">
        <v>0</v>
      </c>
      <c r="G76" s="1244">
        <v>95</v>
      </c>
      <c r="H76" s="1245">
        <v>4677.8</v>
      </c>
      <c r="I76" s="1244">
        <v>69</v>
      </c>
      <c r="J76" s="1245">
        <v>20293.5</v>
      </c>
      <c r="K76" s="1246">
        <v>34518</v>
      </c>
      <c r="L76" s="1059">
        <v>129300.3</v>
      </c>
      <c r="M76" s="93"/>
      <c r="N76" s="43"/>
      <c r="O76" s="43"/>
      <c r="P76" s="43"/>
      <c r="Q76" s="1026"/>
      <c r="R76" s="1012">
        <v>0</v>
      </c>
      <c r="S76" s="1030"/>
      <c r="T76" s="1030"/>
      <c r="U76" s="1030"/>
      <c r="V76" s="1030"/>
      <c r="W76" s="1029"/>
      <c r="X76" s="1040"/>
      <c r="Y76" s="1040"/>
      <c r="Z76" s="1040"/>
      <c r="AA76" s="1040">
        <v>0</v>
      </c>
      <c r="AB76" s="1040"/>
      <c r="AC76" s="1306"/>
      <c r="AD76" s="1301"/>
      <c r="AE76" s="1309">
        <f t="shared" si="5"/>
        <v>0</v>
      </c>
      <c r="AF76" s="153"/>
    </row>
    <row r="77" spans="2:32" ht="18.75">
      <c r="B77" s="1259">
        <v>1990</v>
      </c>
      <c r="C77" s="1244">
        <v>30516</v>
      </c>
      <c r="D77" s="1245">
        <v>86213.3</v>
      </c>
      <c r="E77" s="1244">
        <v>0</v>
      </c>
      <c r="F77" s="1245">
        <v>0</v>
      </c>
      <c r="G77" s="1244">
        <v>163</v>
      </c>
      <c r="H77" s="1245">
        <v>5933.5</v>
      </c>
      <c r="I77" s="1244">
        <v>25</v>
      </c>
      <c r="J77" s="1245">
        <v>6347.6</v>
      </c>
      <c r="K77" s="1246">
        <v>30704</v>
      </c>
      <c r="L77" s="1059">
        <v>98494.40000000001</v>
      </c>
      <c r="M77" s="93"/>
      <c r="N77" s="43"/>
      <c r="O77" s="43"/>
      <c r="P77" s="43"/>
      <c r="Q77" s="1045" t="s">
        <v>34</v>
      </c>
      <c r="R77" s="1011">
        <v>0</v>
      </c>
      <c r="S77" s="1032"/>
      <c r="T77" s="1032"/>
      <c r="U77" s="1032"/>
      <c r="V77" s="1032"/>
      <c r="W77" s="228"/>
      <c r="X77" s="1032"/>
      <c r="Y77" s="1032"/>
      <c r="Z77" s="1032"/>
      <c r="AA77" s="1032">
        <v>0</v>
      </c>
      <c r="AB77" s="1032"/>
      <c r="AC77" s="1047"/>
      <c r="AD77" s="1301"/>
      <c r="AE77" s="1309">
        <f t="shared" si="5"/>
        <v>0</v>
      </c>
      <c r="AF77" s="153"/>
    </row>
    <row r="78" spans="2:32" ht="18.75">
      <c r="B78" s="1259">
        <v>1991</v>
      </c>
      <c r="C78" s="1244">
        <v>21889</v>
      </c>
      <c r="D78" s="1245">
        <v>69932.9</v>
      </c>
      <c r="E78" s="1244">
        <v>0</v>
      </c>
      <c r="F78" s="1245">
        <v>0</v>
      </c>
      <c r="G78" s="1244">
        <v>100</v>
      </c>
      <c r="H78" s="1245">
        <v>5338.7</v>
      </c>
      <c r="I78" s="1244">
        <v>25</v>
      </c>
      <c r="J78" s="1245">
        <v>6835.8</v>
      </c>
      <c r="K78" s="1246">
        <v>22014</v>
      </c>
      <c r="L78" s="1059">
        <v>82107.4</v>
      </c>
      <c r="M78" s="93"/>
      <c r="N78" s="43"/>
      <c r="O78" s="1243"/>
      <c r="P78" s="43"/>
      <c r="Q78" s="1046" t="s">
        <v>77</v>
      </c>
      <c r="R78" s="1011">
        <v>0</v>
      </c>
      <c r="S78" s="1032">
        <v>0</v>
      </c>
      <c r="T78" s="1032">
        <v>0</v>
      </c>
      <c r="U78" s="1032">
        <v>0</v>
      </c>
      <c r="V78" s="1032">
        <v>0</v>
      </c>
      <c r="W78" s="1047">
        <v>55345.6</v>
      </c>
      <c r="X78" s="1032">
        <v>328513.6</v>
      </c>
      <c r="Y78" s="1032">
        <v>202769</v>
      </c>
      <c r="Z78" s="1032">
        <v>20943.5</v>
      </c>
      <c r="AA78" s="1032">
        <v>70094</v>
      </c>
      <c r="AB78" s="1032">
        <v>135994.93</v>
      </c>
      <c r="AC78" s="1047">
        <v>206117</v>
      </c>
      <c r="AD78" s="1301">
        <v>21501</v>
      </c>
      <c r="AE78" s="1309">
        <f t="shared" si="5"/>
        <v>1041278.6299999999</v>
      </c>
      <c r="AF78" s="153"/>
    </row>
    <row r="79" spans="2:32" ht="18.75">
      <c r="B79" s="1259">
        <v>1992</v>
      </c>
      <c r="C79" s="1244">
        <v>21048</v>
      </c>
      <c r="D79" s="1245">
        <v>75549.1</v>
      </c>
      <c r="E79" s="1244">
        <v>0</v>
      </c>
      <c r="F79" s="1245">
        <v>0</v>
      </c>
      <c r="G79" s="1244">
        <v>137</v>
      </c>
      <c r="H79" s="1245">
        <v>6858.3</v>
      </c>
      <c r="I79" s="1244">
        <v>21</v>
      </c>
      <c r="J79" s="1245">
        <v>5624.4</v>
      </c>
      <c r="K79" s="1246">
        <v>21206</v>
      </c>
      <c r="L79" s="1059">
        <v>88031.8</v>
      </c>
      <c r="M79" s="93"/>
      <c r="N79" s="43"/>
      <c r="O79" s="43"/>
      <c r="P79" s="43"/>
      <c r="Q79" s="1046" t="s">
        <v>78</v>
      </c>
      <c r="R79" s="1011">
        <v>0</v>
      </c>
      <c r="S79" s="1032">
        <v>0</v>
      </c>
      <c r="T79" s="1032">
        <v>0</v>
      </c>
      <c r="U79" s="1032">
        <v>0</v>
      </c>
      <c r="V79" s="1032">
        <v>0</v>
      </c>
      <c r="W79" s="1047">
        <v>11985</v>
      </c>
      <c r="X79" s="1032">
        <v>8110</v>
      </c>
      <c r="Y79" s="1032">
        <v>17254.16</v>
      </c>
      <c r="Z79" s="1032">
        <v>69760</v>
      </c>
      <c r="AA79" s="1032">
        <v>161218</v>
      </c>
      <c r="AB79" s="1032">
        <v>23159.5</v>
      </c>
      <c r="AC79" s="1047">
        <v>130990</v>
      </c>
      <c r="AD79" s="1301">
        <v>2800</v>
      </c>
      <c r="AE79" s="1309">
        <f t="shared" si="5"/>
        <v>425276.66000000003</v>
      </c>
      <c r="AF79" s="153"/>
    </row>
    <row r="80" spans="2:32" ht="18.75">
      <c r="B80" s="1259">
        <v>1993</v>
      </c>
      <c r="C80" s="1244">
        <v>15329</v>
      </c>
      <c r="D80" s="1245">
        <v>68257.9</v>
      </c>
      <c r="E80" s="1244">
        <v>0</v>
      </c>
      <c r="F80" s="1245">
        <v>0</v>
      </c>
      <c r="G80" s="1244">
        <v>171</v>
      </c>
      <c r="H80" s="1245">
        <v>9048.5</v>
      </c>
      <c r="I80" s="1244">
        <v>14</v>
      </c>
      <c r="J80" s="1245">
        <v>3539.4</v>
      </c>
      <c r="K80" s="1246">
        <v>15514</v>
      </c>
      <c r="L80" s="1059">
        <v>80845.79999999999</v>
      </c>
      <c r="M80" s="93"/>
      <c r="N80" s="43"/>
      <c r="O80" s="43"/>
      <c r="P80" s="43"/>
      <c r="Q80" s="1046" t="s">
        <v>79</v>
      </c>
      <c r="R80" s="1011">
        <v>0</v>
      </c>
      <c r="S80" s="1032">
        <v>0</v>
      </c>
      <c r="T80" s="1032">
        <v>0</v>
      </c>
      <c r="U80" s="1032">
        <v>0</v>
      </c>
      <c r="V80" s="1032">
        <v>0</v>
      </c>
      <c r="W80" s="1047">
        <v>0</v>
      </c>
      <c r="X80" s="1032">
        <v>1390</v>
      </c>
      <c r="Y80" s="1032">
        <v>2792.47</v>
      </c>
      <c r="Z80" s="1032">
        <v>1060</v>
      </c>
      <c r="AA80" s="1032">
        <v>180</v>
      </c>
      <c r="AB80" s="1032">
        <v>14254</v>
      </c>
      <c r="AC80" s="1047">
        <v>36770</v>
      </c>
      <c r="AD80" s="1301">
        <v>5402.15</v>
      </c>
      <c r="AE80" s="1309">
        <f t="shared" si="5"/>
        <v>61848.62</v>
      </c>
      <c r="AF80" s="153"/>
    </row>
    <row r="81" spans="2:32" ht="18.75">
      <c r="B81" s="1259">
        <v>1994</v>
      </c>
      <c r="C81" s="1244">
        <v>16395</v>
      </c>
      <c r="D81" s="1245">
        <v>86451.9</v>
      </c>
      <c r="E81" s="1244">
        <v>0</v>
      </c>
      <c r="F81" s="1245">
        <v>0</v>
      </c>
      <c r="G81" s="1244">
        <v>146</v>
      </c>
      <c r="H81" s="1245">
        <v>9000.1</v>
      </c>
      <c r="I81" s="1244">
        <v>31</v>
      </c>
      <c r="J81" s="1245">
        <v>7734</v>
      </c>
      <c r="K81" s="1246">
        <v>16572</v>
      </c>
      <c r="L81" s="1059">
        <v>103186</v>
      </c>
      <c r="M81" s="93"/>
      <c r="N81" s="43"/>
      <c r="O81" s="43"/>
      <c r="P81" s="43"/>
      <c r="Q81" s="1046" t="s">
        <v>39</v>
      </c>
      <c r="R81" s="1011">
        <v>1892672.6999999997</v>
      </c>
      <c r="S81" s="1032">
        <v>628828.6</v>
      </c>
      <c r="T81" s="1032">
        <v>661558.1</v>
      </c>
      <c r="U81" s="1032">
        <v>1248992.7</v>
      </c>
      <c r="V81" s="1032">
        <v>1680927.2</v>
      </c>
      <c r="W81" s="228">
        <v>2273521.41</v>
      </c>
      <c r="X81" s="1032">
        <v>2055482.94</v>
      </c>
      <c r="Y81" s="1032">
        <v>3582372.69</v>
      </c>
      <c r="Z81" s="1032">
        <v>3696991.605</v>
      </c>
      <c r="AA81" s="1032">
        <v>3472101.10697</v>
      </c>
      <c r="AB81" s="1032">
        <v>4169304.7600000002</v>
      </c>
      <c r="AC81" s="1047">
        <v>2530650.7</v>
      </c>
      <c r="AD81" s="1301">
        <v>444557.5</v>
      </c>
      <c r="AE81" s="1309">
        <f t="shared" si="5"/>
        <v>28337962.011970002</v>
      </c>
      <c r="AF81" s="153"/>
    </row>
    <row r="82" spans="2:32" ht="18.75">
      <c r="B82" s="1259">
        <v>1995</v>
      </c>
      <c r="C82" s="1244">
        <v>17849</v>
      </c>
      <c r="D82" s="1245">
        <v>132778.3</v>
      </c>
      <c r="E82" s="1244">
        <v>0</v>
      </c>
      <c r="F82" s="1245">
        <v>0</v>
      </c>
      <c r="G82" s="1244">
        <v>207</v>
      </c>
      <c r="H82" s="1245">
        <v>19285.8</v>
      </c>
      <c r="I82" s="1244">
        <v>23</v>
      </c>
      <c r="J82" s="1245">
        <v>12098</v>
      </c>
      <c r="K82" s="1246">
        <v>18079</v>
      </c>
      <c r="L82" s="1059">
        <v>164162.09999999998</v>
      </c>
      <c r="M82" s="93"/>
      <c r="N82" s="43"/>
      <c r="O82" s="43"/>
      <c r="P82" s="43"/>
      <c r="Q82" s="1048" t="s">
        <v>41</v>
      </c>
      <c r="R82" s="1011">
        <v>577145.6</v>
      </c>
      <c r="S82" s="1035">
        <v>296906.1</v>
      </c>
      <c r="T82" s="1035">
        <v>352453.5</v>
      </c>
      <c r="U82" s="1035">
        <v>557487</v>
      </c>
      <c r="V82" s="1035">
        <v>934253.5</v>
      </c>
      <c r="W82" s="230">
        <v>1362532.29</v>
      </c>
      <c r="X82" s="1035">
        <v>1477946.75</v>
      </c>
      <c r="Y82" s="1035">
        <v>1193002.96</v>
      </c>
      <c r="Z82" s="1035">
        <v>1728474.5559999999</v>
      </c>
      <c r="AA82" s="1035">
        <v>1722875.021</v>
      </c>
      <c r="AB82" s="1035">
        <v>2454919.5</v>
      </c>
      <c r="AC82" s="1305">
        <v>3449102.1599999997</v>
      </c>
      <c r="AD82" s="1301">
        <v>698428</v>
      </c>
      <c r="AE82" s="1309">
        <f t="shared" si="5"/>
        <v>16805526.937</v>
      </c>
      <c r="AF82" s="153"/>
    </row>
    <row r="83" spans="2:32" ht="18.75">
      <c r="B83" s="1259">
        <v>1996</v>
      </c>
      <c r="C83" s="1244">
        <v>18698</v>
      </c>
      <c r="D83" s="1245">
        <v>179824.7</v>
      </c>
      <c r="E83" s="1244">
        <v>0</v>
      </c>
      <c r="F83" s="1245">
        <v>0</v>
      </c>
      <c r="G83" s="1244">
        <v>319</v>
      </c>
      <c r="H83" s="1245">
        <v>34425.4</v>
      </c>
      <c r="I83" s="1244">
        <v>19</v>
      </c>
      <c r="J83" s="1245">
        <v>11252.4</v>
      </c>
      <c r="K83" s="1246">
        <v>19036</v>
      </c>
      <c r="L83" s="1059">
        <v>225502.5</v>
      </c>
      <c r="M83" s="93"/>
      <c r="N83" s="43"/>
      <c r="O83" s="43"/>
      <c r="P83" s="43"/>
      <c r="Q83" s="1049" t="s">
        <v>25</v>
      </c>
      <c r="R83" s="1037">
        <v>2469818.3</v>
      </c>
      <c r="S83" s="1037">
        <f>SUM(S78:S82)</f>
        <v>925734.7</v>
      </c>
      <c r="T83" s="1037">
        <f>SUM(T78:T82)</f>
        <v>1014011.6</v>
      </c>
      <c r="U83" s="1037">
        <f>SUM(U78:U82)</f>
        <v>1806479.7</v>
      </c>
      <c r="V83" s="1037">
        <f>SUM(V78:V82)</f>
        <v>2615180.7</v>
      </c>
      <c r="W83" s="1038">
        <f>SUM(W78:W82)</f>
        <v>3703384.3000000003</v>
      </c>
      <c r="X83" s="1037">
        <v>3871443.29</v>
      </c>
      <c r="Y83" s="1037">
        <v>4998191.28</v>
      </c>
      <c r="Z83" s="1037">
        <v>5517229.661</v>
      </c>
      <c r="AA83" s="1037">
        <v>5426428.12797</v>
      </c>
      <c r="AB83" s="1037">
        <v>6797632.69</v>
      </c>
      <c r="AC83" s="1038">
        <v>6353629.859999999</v>
      </c>
      <c r="AD83" s="1318">
        <v>1172688.65</v>
      </c>
      <c r="AE83" s="1309">
        <f t="shared" si="5"/>
        <v>46671852.85897</v>
      </c>
      <c r="AF83" s="153"/>
    </row>
    <row r="84" spans="2:32" ht="18.75">
      <c r="B84" s="1259">
        <v>1997</v>
      </c>
      <c r="C84" s="1244">
        <v>17248</v>
      </c>
      <c r="D84" s="1245">
        <v>184686</v>
      </c>
      <c r="E84" s="1244">
        <v>24</v>
      </c>
      <c r="F84" s="1245">
        <v>7516.5</v>
      </c>
      <c r="G84" s="1244">
        <v>532</v>
      </c>
      <c r="H84" s="1245">
        <v>34379</v>
      </c>
      <c r="I84" s="1244">
        <v>36</v>
      </c>
      <c r="J84" s="1245">
        <v>15456.7</v>
      </c>
      <c r="K84" s="1246">
        <v>17840</v>
      </c>
      <c r="L84" s="1059">
        <v>242038.2</v>
      </c>
      <c r="M84" s="93"/>
      <c r="N84" s="43"/>
      <c r="O84" s="43"/>
      <c r="P84" s="43"/>
      <c r="Q84" s="1028"/>
      <c r="R84" s="1050">
        <v>0</v>
      </c>
      <c r="S84" s="1051"/>
      <c r="T84" s="1030"/>
      <c r="U84" s="1030"/>
      <c r="V84" s="1030"/>
      <c r="W84" s="1029"/>
      <c r="X84" s="1030"/>
      <c r="Y84" s="1030"/>
      <c r="Z84" s="1030"/>
      <c r="AA84" s="1030">
        <v>0</v>
      </c>
      <c r="AB84" s="1030"/>
      <c r="AC84" s="1308"/>
      <c r="AD84" s="1301"/>
      <c r="AE84" s="1309">
        <f t="shared" si="5"/>
        <v>0</v>
      </c>
      <c r="AF84" s="153"/>
    </row>
    <row r="85" spans="2:32" ht="18.75">
      <c r="B85" s="1259">
        <v>1998</v>
      </c>
      <c r="C85" s="1244">
        <v>14482</v>
      </c>
      <c r="D85" s="1245">
        <v>190305.2</v>
      </c>
      <c r="E85" s="1244">
        <v>16</v>
      </c>
      <c r="F85" s="1245">
        <v>1705</v>
      </c>
      <c r="G85" s="1244">
        <v>77</v>
      </c>
      <c r="H85" s="1245">
        <v>8960</v>
      </c>
      <c r="I85" s="1244">
        <v>62</v>
      </c>
      <c r="J85" s="1245">
        <v>14727</v>
      </c>
      <c r="K85" s="1246">
        <v>14637</v>
      </c>
      <c r="L85" s="1059">
        <v>215697.2</v>
      </c>
      <c r="M85" s="93"/>
      <c r="N85" s="43"/>
      <c r="O85" s="43"/>
      <c r="P85" s="43"/>
      <c r="Q85" s="1052" t="s">
        <v>45</v>
      </c>
      <c r="R85" s="1053">
        <v>0</v>
      </c>
      <c r="S85" s="1032"/>
      <c r="T85" s="1032"/>
      <c r="U85" s="1032"/>
      <c r="V85" s="1032"/>
      <c r="W85" s="228"/>
      <c r="X85" s="1032"/>
      <c r="Y85" s="1032"/>
      <c r="Z85" s="1032"/>
      <c r="AA85" s="1032">
        <v>0</v>
      </c>
      <c r="AB85" s="1032"/>
      <c r="AC85" s="1047"/>
      <c r="AD85" s="1301"/>
      <c r="AE85" s="1309">
        <f t="shared" si="5"/>
        <v>0</v>
      </c>
      <c r="AF85" s="153"/>
    </row>
    <row r="86" spans="2:32" ht="18.75">
      <c r="B86" s="1259">
        <v>1999</v>
      </c>
      <c r="C86" s="1244">
        <v>12439</v>
      </c>
      <c r="D86" s="1245">
        <v>193501</v>
      </c>
      <c r="E86" s="1244">
        <v>10</v>
      </c>
      <c r="F86" s="1245">
        <v>1351</v>
      </c>
      <c r="G86" s="1244">
        <v>361</v>
      </c>
      <c r="H86" s="1245">
        <v>42325.5</v>
      </c>
      <c r="I86" s="1244">
        <v>49</v>
      </c>
      <c r="J86" s="1245">
        <v>8905</v>
      </c>
      <c r="K86" s="1246">
        <v>12859</v>
      </c>
      <c r="L86" s="1059">
        <v>246082.5</v>
      </c>
      <c r="M86" s="93"/>
      <c r="N86" s="43"/>
      <c r="O86" s="43"/>
      <c r="P86" s="43"/>
      <c r="Q86" s="1046" t="s">
        <v>47</v>
      </c>
      <c r="R86" s="1053">
        <v>18599.7</v>
      </c>
      <c r="S86" s="1032">
        <v>4385</v>
      </c>
      <c r="T86" s="1032">
        <v>3380</v>
      </c>
      <c r="U86" s="1032">
        <v>7320</v>
      </c>
      <c r="V86" s="1032">
        <v>28645</v>
      </c>
      <c r="W86" s="228">
        <v>37290</v>
      </c>
      <c r="X86" s="1032">
        <v>18450</v>
      </c>
      <c r="Y86" s="1032">
        <v>109344</v>
      </c>
      <c r="Z86" s="1032">
        <v>142731.6</v>
      </c>
      <c r="AA86" s="1032">
        <v>62338</v>
      </c>
      <c r="AB86" s="1032">
        <v>81940</v>
      </c>
      <c r="AC86" s="1047">
        <v>275520</v>
      </c>
      <c r="AD86" s="1301">
        <v>34260</v>
      </c>
      <c r="AE86" s="1309">
        <f t="shared" si="5"/>
        <v>824203.3</v>
      </c>
      <c r="AF86" s="153"/>
    </row>
    <row r="87" spans="2:32" ht="18.75">
      <c r="B87" s="1259">
        <v>2000</v>
      </c>
      <c r="C87" s="1244">
        <v>13875</v>
      </c>
      <c r="D87" s="1245">
        <v>324187.4</v>
      </c>
      <c r="E87" s="1244">
        <v>66</v>
      </c>
      <c r="F87" s="1245">
        <v>9995</v>
      </c>
      <c r="G87" s="1244">
        <v>148</v>
      </c>
      <c r="H87" s="1245">
        <v>22928</v>
      </c>
      <c r="I87" s="1244">
        <v>13</v>
      </c>
      <c r="J87" s="1245">
        <v>4340</v>
      </c>
      <c r="K87" s="1246">
        <v>14102</v>
      </c>
      <c r="L87" s="1059">
        <v>361450.4</v>
      </c>
      <c r="M87" s="93"/>
      <c r="N87" s="43"/>
      <c r="O87" s="43"/>
      <c r="P87" s="43"/>
      <c r="Q87" s="1046" t="s">
        <v>49</v>
      </c>
      <c r="R87" s="1053">
        <v>2351</v>
      </c>
      <c r="S87" s="1032">
        <v>200</v>
      </c>
      <c r="T87" s="1032">
        <v>940</v>
      </c>
      <c r="U87" s="1032">
        <v>0</v>
      </c>
      <c r="V87" s="1032">
        <v>200</v>
      </c>
      <c r="W87" s="228">
        <v>0</v>
      </c>
      <c r="X87" s="1032">
        <v>145</v>
      </c>
      <c r="Y87" s="1032">
        <v>1100</v>
      </c>
      <c r="Z87" s="1032">
        <v>9046</v>
      </c>
      <c r="AA87" s="1032">
        <v>3860</v>
      </c>
      <c r="AB87" s="1032">
        <v>0</v>
      </c>
      <c r="AC87" s="1047">
        <v>0</v>
      </c>
      <c r="AD87" s="1301">
        <v>0</v>
      </c>
      <c r="AE87" s="1309">
        <f t="shared" si="5"/>
        <v>17842</v>
      </c>
      <c r="AF87" s="153"/>
    </row>
    <row r="88" spans="2:32" ht="18.75">
      <c r="B88" s="1259">
        <v>2001</v>
      </c>
      <c r="C88" s="1244">
        <v>20296</v>
      </c>
      <c r="D88" s="1245">
        <v>727945.4</v>
      </c>
      <c r="E88" s="1244">
        <v>0</v>
      </c>
      <c r="F88" s="1245">
        <v>0</v>
      </c>
      <c r="G88" s="1244">
        <v>1</v>
      </c>
      <c r="H88" s="1245">
        <v>100</v>
      </c>
      <c r="I88" s="1244">
        <v>1</v>
      </c>
      <c r="J88" s="1245">
        <v>500</v>
      </c>
      <c r="K88" s="1246">
        <v>20298</v>
      </c>
      <c r="L88" s="1059">
        <v>728545.4</v>
      </c>
      <c r="M88" s="93"/>
      <c r="N88" s="43"/>
      <c r="O88" s="43"/>
      <c r="P88" s="43"/>
      <c r="Q88" s="1046" t="s">
        <v>80</v>
      </c>
      <c r="R88" s="1053">
        <v>0</v>
      </c>
      <c r="S88" s="1032">
        <v>0</v>
      </c>
      <c r="T88" s="1032">
        <v>0</v>
      </c>
      <c r="U88" s="1032">
        <v>0</v>
      </c>
      <c r="V88" s="1032">
        <v>0</v>
      </c>
      <c r="W88" s="1047">
        <v>630</v>
      </c>
      <c r="X88" s="1032">
        <v>1400</v>
      </c>
      <c r="Y88" s="1032">
        <v>300</v>
      </c>
      <c r="Z88" s="1032">
        <v>600</v>
      </c>
      <c r="AA88" s="1032">
        <v>1550</v>
      </c>
      <c r="AB88" s="1032">
        <v>500</v>
      </c>
      <c r="AC88" s="1047">
        <v>410</v>
      </c>
      <c r="AD88" s="1301">
        <v>0</v>
      </c>
      <c r="AE88" s="1309">
        <f t="shared" si="5"/>
        <v>5390</v>
      </c>
      <c r="AF88" s="153"/>
    </row>
    <row r="89" spans="2:32" ht="18.75">
      <c r="B89" s="1259">
        <v>2002</v>
      </c>
      <c r="C89" s="1247">
        <v>23527</v>
      </c>
      <c r="D89" s="1248">
        <v>1025575.8</v>
      </c>
      <c r="E89" s="1247">
        <v>80</v>
      </c>
      <c r="F89" s="1248">
        <v>10594</v>
      </c>
      <c r="G89" s="1249">
        <v>70</v>
      </c>
      <c r="H89" s="1248">
        <v>14170</v>
      </c>
      <c r="I89" s="1249">
        <v>4</v>
      </c>
      <c r="J89" s="1248">
        <v>1250</v>
      </c>
      <c r="K89" s="1246">
        <v>23681</v>
      </c>
      <c r="L89" s="1059">
        <v>1051589.8</v>
      </c>
      <c r="M89" s="93"/>
      <c r="N89" s="43"/>
      <c r="O89" s="43"/>
      <c r="P89" s="43"/>
      <c r="Q89" s="1031" t="s">
        <v>52</v>
      </c>
      <c r="R89" s="1011">
        <v>57282.5</v>
      </c>
      <c r="S89" s="1032">
        <v>1310</v>
      </c>
      <c r="T89" s="1032">
        <v>1640</v>
      </c>
      <c r="U89" s="1032">
        <v>5320</v>
      </c>
      <c r="V89" s="1032">
        <v>360</v>
      </c>
      <c r="W89" s="228">
        <v>330</v>
      </c>
      <c r="X89" s="1032">
        <v>830</v>
      </c>
      <c r="Y89" s="1032">
        <v>0</v>
      </c>
      <c r="Z89" s="1032">
        <v>54570.2</v>
      </c>
      <c r="AA89" s="1032">
        <v>1370</v>
      </c>
      <c r="AB89" s="1032">
        <v>0</v>
      </c>
      <c r="AC89" s="1047">
        <v>0</v>
      </c>
      <c r="AD89" s="1301">
        <v>0</v>
      </c>
      <c r="AE89" s="1309">
        <f t="shared" si="5"/>
        <v>123012.7</v>
      </c>
      <c r="AF89" s="153"/>
    </row>
    <row r="90" spans="2:32" ht="18.75">
      <c r="B90" s="1259">
        <v>2003</v>
      </c>
      <c r="C90" s="1247">
        <v>23955</v>
      </c>
      <c r="D90" s="1248">
        <v>1106456.4</v>
      </c>
      <c r="E90" s="1247">
        <v>233</v>
      </c>
      <c r="F90" s="1248">
        <v>30774</v>
      </c>
      <c r="G90" s="1249">
        <v>112</v>
      </c>
      <c r="H90" s="1248">
        <v>16230</v>
      </c>
      <c r="I90" s="1249">
        <v>3</v>
      </c>
      <c r="J90" s="1248">
        <v>11000</v>
      </c>
      <c r="K90" s="1246">
        <v>24303</v>
      </c>
      <c r="L90" s="1059">
        <v>1164460.4</v>
      </c>
      <c r="M90" s="93"/>
      <c r="N90" s="43"/>
      <c r="O90" s="43"/>
      <c r="P90" s="43"/>
      <c r="Q90" s="1031" t="s">
        <v>54</v>
      </c>
      <c r="R90" s="1011">
        <v>29110.1</v>
      </c>
      <c r="S90" s="1032">
        <v>6826.9</v>
      </c>
      <c r="T90" s="1032">
        <v>2680</v>
      </c>
      <c r="U90" s="1032">
        <v>3025</v>
      </c>
      <c r="V90" s="1032">
        <v>4565</v>
      </c>
      <c r="W90" s="228">
        <v>11080</v>
      </c>
      <c r="X90" s="1032">
        <v>1566</v>
      </c>
      <c r="Y90" s="1032">
        <v>17465</v>
      </c>
      <c r="Z90" s="1032">
        <v>10240</v>
      </c>
      <c r="AA90" s="1032">
        <v>4220</v>
      </c>
      <c r="AB90" s="1032">
        <v>16324.92</v>
      </c>
      <c r="AC90" s="1047">
        <v>11185</v>
      </c>
      <c r="AD90" s="1301">
        <v>1100</v>
      </c>
      <c r="AE90" s="1309">
        <f t="shared" si="5"/>
        <v>119387.92</v>
      </c>
      <c r="AF90" s="153"/>
    </row>
    <row r="91" spans="2:32" ht="18.75">
      <c r="B91" s="1259">
        <v>2004</v>
      </c>
      <c r="C91" s="1247">
        <v>34912</v>
      </c>
      <c r="D91" s="1248">
        <v>2017344.7</v>
      </c>
      <c r="E91" s="1247">
        <v>71</v>
      </c>
      <c r="F91" s="1248">
        <v>21180</v>
      </c>
      <c r="G91" s="1249">
        <v>45</v>
      </c>
      <c r="H91" s="1248">
        <v>31620</v>
      </c>
      <c r="I91" s="1249">
        <v>7</v>
      </c>
      <c r="J91" s="1248">
        <v>13600</v>
      </c>
      <c r="K91" s="1246">
        <v>35035</v>
      </c>
      <c r="L91" s="1059">
        <v>2083744.7</v>
      </c>
      <c r="M91" s="93"/>
      <c r="N91" s="43"/>
      <c r="O91" s="43"/>
      <c r="P91" s="43"/>
      <c r="Q91" s="1034" t="s">
        <v>56</v>
      </c>
      <c r="R91" s="1011">
        <v>15547.2</v>
      </c>
      <c r="S91" s="1035">
        <v>1100</v>
      </c>
      <c r="T91" s="1035">
        <v>1250</v>
      </c>
      <c r="U91" s="1035">
        <v>2520</v>
      </c>
      <c r="V91" s="1035">
        <v>16775</v>
      </c>
      <c r="W91" s="230">
        <v>18465</v>
      </c>
      <c r="X91" s="1035">
        <v>20340</v>
      </c>
      <c r="Y91" s="1035">
        <v>62680</v>
      </c>
      <c r="Z91" s="1035">
        <v>81780</v>
      </c>
      <c r="AA91" s="1035">
        <v>11556</v>
      </c>
      <c r="AB91" s="1035">
        <v>10265</v>
      </c>
      <c r="AC91" s="1305">
        <v>121539.06</v>
      </c>
      <c r="AD91" s="1301">
        <v>6700</v>
      </c>
      <c r="AE91" s="1309">
        <f t="shared" si="5"/>
        <v>370517.26</v>
      </c>
      <c r="AF91" s="153"/>
    </row>
    <row r="92" spans="2:32" ht="18.75">
      <c r="B92" s="1259">
        <v>2005</v>
      </c>
      <c r="C92" s="1247">
        <v>45793</v>
      </c>
      <c r="D92" s="1248">
        <v>2969096.7</v>
      </c>
      <c r="E92" s="1247">
        <v>296</v>
      </c>
      <c r="F92" s="1248">
        <v>20036.5</v>
      </c>
      <c r="G92" s="1249">
        <v>145</v>
      </c>
      <c r="H92" s="1248">
        <v>38537.3</v>
      </c>
      <c r="I92" s="1249">
        <v>4</v>
      </c>
      <c r="J92" s="1248">
        <v>19068</v>
      </c>
      <c r="K92" s="1246">
        <v>46238</v>
      </c>
      <c r="L92" s="1059">
        <v>3046738.5</v>
      </c>
      <c r="M92" s="93"/>
      <c r="N92" s="43"/>
      <c r="O92" s="43"/>
      <c r="P92" s="43"/>
      <c r="Q92" s="1036" t="s">
        <v>25</v>
      </c>
      <c r="R92" s="1037">
        <v>122890.49999999999</v>
      </c>
      <c r="S92" s="1037">
        <f>SUM(S86:S91)</f>
        <v>13821.9</v>
      </c>
      <c r="T92" s="1037">
        <f>SUM(T86:T91)</f>
        <v>9890</v>
      </c>
      <c r="U92" s="1037">
        <f>SUM(U86:U91)</f>
        <v>18185</v>
      </c>
      <c r="V92" s="1037">
        <f>SUM(V86:V91)</f>
        <v>50545</v>
      </c>
      <c r="W92" s="1038">
        <f>SUM(W86:W91)</f>
        <v>67795</v>
      </c>
      <c r="X92" s="1037">
        <v>42731</v>
      </c>
      <c r="Y92" s="1037">
        <v>190889</v>
      </c>
      <c r="Z92" s="1037">
        <v>298967.8</v>
      </c>
      <c r="AA92" s="1037">
        <v>84894</v>
      </c>
      <c r="AB92" s="1037">
        <v>109029.92</v>
      </c>
      <c r="AC92" s="1038">
        <v>408654.06</v>
      </c>
      <c r="AD92" s="1318">
        <v>42060</v>
      </c>
      <c r="AE92" s="1309">
        <f t="shared" si="5"/>
        <v>1460353.18</v>
      </c>
      <c r="AF92" s="153"/>
    </row>
    <row r="93" spans="2:32" ht="18.75">
      <c r="B93" s="1259">
        <v>2006</v>
      </c>
      <c r="C93" s="1247">
        <v>50578</v>
      </c>
      <c r="D93" s="1248">
        <v>3984895.49</v>
      </c>
      <c r="E93" s="1247">
        <v>987</v>
      </c>
      <c r="F93" s="1248">
        <v>82661</v>
      </c>
      <c r="G93" s="1249">
        <v>2458</v>
      </c>
      <c r="H93" s="1248">
        <v>171963.81</v>
      </c>
      <c r="I93" s="1249">
        <v>9</v>
      </c>
      <c r="J93" s="1248">
        <v>23540</v>
      </c>
      <c r="K93" s="1246">
        <v>54032</v>
      </c>
      <c r="L93" s="1059">
        <v>4263060.3</v>
      </c>
      <c r="M93" s="93"/>
      <c r="N93" s="43"/>
      <c r="O93" s="43"/>
      <c r="P93" s="43"/>
      <c r="Q93" s="1039"/>
      <c r="R93" s="1010">
        <v>0</v>
      </c>
      <c r="S93" s="1040"/>
      <c r="T93" s="1040"/>
      <c r="U93" s="1040"/>
      <c r="V93" s="1040"/>
      <c r="W93" s="1041"/>
      <c r="X93" s="1040"/>
      <c r="Y93" s="1040"/>
      <c r="Z93" s="1040"/>
      <c r="AA93" s="1040">
        <v>0</v>
      </c>
      <c r="AB93" s="1040"/>
      <c r="AC93" s="1306"/>
      <c r="AD93" s="1301"/>
      <c r="AE93" s="1309">
        <f t="shared" si="5"/>
        <v>0</v>
      </c>
      <c r="AF93" s="153"/>
    </row>
    <row r="94" spans="2:32" ht="18.75">
      <c r="B94" s="1259">
        <v>2007</v>
      </c>
      <c r="C94" s="1247">
        <v>41073</v>
      </c>
      <c r="D94" s="1248">
        <v>4145410.54</v>
      </c>
      <c r="E94" s="1247">
        <v>2110</v>
      </c>
      <c r="F94" s="1248">
        <v>228200</v>
      </c>
      <c r="G94" s="1249">
        <v>44</v>
      </c>
      <c r="H94" s="1248">
        <v>27751.3</v>
      </c>
      <c r="I94" s="1249">
        <v>6</v>
      </c>
      <c r="J94" s="1248">
        <v>24500</v>
      </c>
      <c r="K94" s="1246">
        <v>43233</v>
      </c>
      <c r="L94" s="1059">
        <v>4425861.84</v>
      </c>
      <c r="M94" s="93"/>
      <c r="N94" s="43"/>
      <c r="O94" s="43"/>
      <c r="P94" s="43"/>
      <c r="Q94" s="1036" t="s">
        <v>23</v>
      </c>
      <c r="R94" s="1037">
        <v>168730</v>
      </c>
      <c r="S94" s="1037">
        <v>18214.3</v>
      </c>
      <c r="T94" s="1037">
        <v>12113</v>
      </c>
      <c r="U94" s="1037">
        <v>48931</v>
      </c>
      <c r="V94" s="1037">
        <v>38635</v>
      </c>
      <c r="W94" s="1043">
        <v>8330</v>
      </c>
      <c r="X94" s="1037">
        <v>17510</v>
      </c>
      <c r="Y94" s="1037">
        <v>54880.460999999996</v>
      </c>
      <c r="Z94" s="1037">
        <v>85959.3</v>
      </c>
      <c r="AA94" s="1037">
        <v>399915</v>
      </c>
      <c r="AB94" s="1037">
        <v>443645.8</v>
      </c>
      <c r="AC94" s="1038">
        <v>107355.45</v>
      </c>
      <c r="AD94" s="1318">
        <v>71932</v>
      </c>
      <c r="AE94" s="1309">
        <f t="shared" si="5"/>
        <v>1476151.311</v>
      </c>
      <c r="AF94" s="153"/>
    </row>
    <row r="95" spans="2:32" ht="19.5" thickBot="1">
      <c r="B95" s="1259">
        <v>2008</v>
      </c>
      <c r="C95" s="1247">
        <v>50632</v>
      </c>
      <c r="D95" s="1248">
        <v>6157288.401000001</v>
      </c>
      <c r="E95" s="1247">
        <v>1686</v>
      </c>
      <c r="F95" s="1248">
        <v>289219</v>
      </c>
      <c r="G95" s="1249">
        <v>439</v>
      </c>
      <c r="H95" s="1248">
        <v>165475</v>
      </c>
      <c r="I95" s="1249">
        <v>30</v>
      </c>
      <c r="J95" s="1248">
        <v>109092.16</v>
      </c>
      <c r="K95" s="1246">
        <v>52787</v>
      </c>
      <c r="L95" s="1059">
        <v>6721074.561000001</v>
      </c>
      <c r="M95" s="93"/>
      <c r="N95" s="43"/>
      <c r="O95" s="43"/>
      <c r="P95" s="43"/>
      <c r="Q95" s="1054"/>
      <c r="R95" s="1010">
        <v>0</v>
      </c>
      <c r="S95" s="1040"/>
      <c r="T95" s="1040"/>
      <c r="U95" s="1040"/>
      <c r="V95" s="1040"/>
      <c r="W95" s="1041"/>
      <c r="X95" s="1040"/>
      <c r="Y95" s="1055"/>
      <c r="Z95" s="1040"/>
      <c r="AA95" s="1040">
        <v>0</v>
      </c>
      <c r="AB95" s="1040"/>
      <c r="AC95" s="1306"/>
      <c r="AD95" s="1301"/>
      <c r="AE95" s="1309">
        <f t="shared" si="5"/>
        <v>0</v>
      </c>
      <c r="AF95" s="153"/>
    </row>
    <row r="96" spans="2:32" ht="19.5" thickBot="1">
      <c r="B96" s="1259">
        <v>2009</v>
      </c>
      <c r="C96" s="1247">
        <v>49565</v>
      </c>
      <c r="D96" s="1248">
        <v>7495288.28</v>
      </c>
      <c r="E96" s="1247">
        <v>818</v>
      </c>
      <c r="F96" s="1248">
        <v>128674</v>
      </c>
      <c r="G96" s="1249">
        <v>3072</v>
      </c>
      <c r="H96" s="1248">
        <v>586992</v>
      </c>
      <c r="I96" s="1249">
        <v>184</v>
      </c>
      <c r="J96" s="1248">
        <v>138555</v>
      </c>
      <c r="K96" s="1250">
        <v>53639</v>
      </c>
      <c r="L96" s="1059">
        <v>8349509.28</v>
      </c>
      <c r="M96" s="93"/>
      <c r="N96" s="43"/>
      <c r="O96" s="43"/>
      <c r="P96" s="43"/>
      <c r="Q96" s="1056" t="s">
        <v>62</v>
      </c>
      <c r="R96" s="1057">
        <v>3303063.3</v>
      </c>
      <c r="S96" s="1057">
        <f aca="true" t="shared" si="6" ref="S96:Y96">S71+S73+S75+S83+S92+S94</f>
        <v>1051589.8</v>
      </c>
      <c r="T96" s="1057">
        <f t="shared" si="6"/>
        <v>1164460.4</v>
      </c>
      <c r="U96" s="1057">
        <f t="shared" si="6"/>
        <v>2083744.7</v>
      </c>
      <c r="V96" s="1057">
        <f t="shared" si="6"/>
        <v>3046738.5</v>
      </c>
      <c r="W96" s="1058">
        <f t="shared" si="6"/>
        <v>4263060.300000001</v>
      </c>
      <c r="X96" s="1058">
        <f t="shared" si="6"/>
        <v>4425861.84</v>
      </c>
      <c r="Y96" s="1058">
        <f t="shared" si="6"/>
        <v>6721074.561000001</v>
      </c>
      <c r="Z96" s="1058">
        <v>8349509.2809999995</v>
      </c>
      <c r="AA96" s="1058">
        <v>7740507.62697</v>
      </c>
      <c r="AB96" s="1058">
        <v>10189604.24</v>
      </c>
      <c r="AC96" s="1058">
        <v>9706761.229999999</v>
      </c>
      <c r="AD96" s="1319">
        <v>2208197.65</v>
      </c>
      <c r="AE96" s="1309">
        <f t="shared" si="5"/>
        <v>64254173.428969994</v>
      </c>
      <c r="AF96" s="153"/>
    </row>
    <row r="97" spans="2:32" ht="19.5" thickTop="1">
      <c r="B97" s="1259">
        <v>2010</v>
      </c>
      <c r="C97" s="1251">
        <v>49402</v>
      </c>
      <c r="D97" s="1248">
        <v>7370945.557</v>
      </c>
      <c r="E97" s="1251">
        <v>503</v>
      </c>
      <c r="F97" s="1248">
        <v>43274</v>
      </c>
      <c r="G97" s="1251">
        <v>884</v>
      </c>
      <c r="H97" s="1248">
        <v>249703.07071</v>
      </c>
      <c r="I97" s="1251">
        <v>60</v>
      </c>
      <c r="J97" s="1248">
        <v>76585</v>
      </c>
      <c r="K97" s="1252">
        <v>50849</v>
      </c>
      <c r="L97" s="1060">
        <v>7740507.62771</v>
      </c>
      <c r="M97" s="93"/>
      <c r="N97" s="43"/>
      <c r="O97" s="43"/>
      <c r="P97" s="43"/>
      <c r="Q97" s="450" t="s">
        <v>202</v>
      </c>
      <c r="R97" s="139"/>
      <c r="S97" s="139"/>
      <c r="T97" s="139"/>
      <c r="U97" s="139"/>
      <c r="V97" s="233"/>
      <c r="W97" s="233"/>
      <c r="X97" s="233"/>
      <c r="Y97" s="233"/>
      <c r="Z97" s="233"/>
      <c r="AA97" s="233"/>
      <c r="AB97" s="973"/>
      <c r="AC97" s="973"/>
      <c r="AD97" s="973"/>
      <c r="AE97" s="233"/>
      <c r="AF97" s="153"/>
    </row>
    <row r="98" spans="2:32" ht="18.75">
      <c r="B98" s="1260">
        <v>2011</v>
      </c>
      <c r="C98" s="1253">
        <v>53803</v>
      </c>
      <c r="D98" s="1254">
        <v>9375403.84</v>
      </c>
      <c r="E98" s="1253">
        <v>1785</v>
      </c>
      <c r="F98" s="1254">
        <v>384641</v>
      </c>
      <c r="G98" s="1253">
        <v>697</v>
      </c>
      <c r="H98" s="1254">
        <v>305171.4</v>
      </c>
      <c r="I98" s="1253">
        <v>43</v>
      </c>
      <c r="J98" s="1254">
        <v>124388</v>
      </c>
      <c r="K98" s="1255">
        <v>56328</v>
      </c>
      <c r="L98" s="1061">
        <v>10189604.24</v>
      </c>
      <c r="M98" s="93"/>
      <c r="N98" s="43"/>
      <c r="O98" s="43"/>
      <c r="P98" s="43"/>
      <c r="AF98" s="153"/>
    </row>
    <row r="99" spans="2:32" ht="18.75">
      <c r="B99" s="1260">
        <v>2012</v>
      </c>
      <c r="C99" s="1253">
        <v>46960</v>
      </c>
      <c r="D99" s="1254">
        <v>9128295.36</v>
      </c>
      <c r="E99" s="1253">
        <v>685</v>
      </c>
      <c r="F99" s="1254">
        <v>27987</v>
      </c>
      <c r="G99" s="1253">
        <v>672</v>
      </c>
      <c r="H99" s="1254">
        <v>267309.5</v>
      </c>
      <c r="I99" s="1253">
        <v>419</v>
      </c>
      <c r="J99" s="1254">
        <v>283169.37</v>
      </c>
      <c r="K99" s="1255">
        <v>48736</v>
      </c>
      <c r="L99" s="1061">
        <v>9706761.229999999</v>
      </c>
      <c r="M99" s="93"/>
      <c r="N99" s="43"/>
      <c r="O99" s="43"/>
      <c r="P99" s="43"/>
      <c r="AF99" s="153"/>
    </row>
    <row r="100" spans="2:32" ht="19.5" thickBot="1">
      <c r="B100" s="1271">
        <v>2013</v>
      </c>
      <c r="C100" s="1272">
        <v>11950</v>
      </c>
      <c r="D100" s="1272">
        <v>2006507.65</v>
      </c>
      <c r="E100" s="1272">
        <v>27</v>
      </c>
      <c r="F100" s="1272">
        <v>9710</v>
      </c>
      <c r="G100" s="1272">
        <v>172</v>
      </c>
      <c r="H100" s="1272">
        <v>129580</v>
      </c>
      <c r="I100" s="1272">
        <v>18</v>
      </c>
      <c r="J100" s="1272">
        <v>62400</v>
      </c>
      <c r="K100" s="1273">
        <v>12167</v>
      </c>
      <c r="L100" s="1274">
        <v>2208197.65</v>
      </c>
      <c r="M100" s="93"/>
      <c r="N100" s="43"/>
      <c r="O100" s="43"/>
      <c r="P100" s="43"/>
      <c r="AF100" s="153"/>
    </row>
    <row r="101" spans="2:32" ht="30" customHeight="1" thickBot="1">
      <c r="B101" s="1275" t="s">
        <v>62</v>
      </c>
      <c r="C101" s="1276">
        <v>792289</v>
      </c>
      <c r="D101" s="1277">
        <v>59475912.918000005</v>
      </c>
      <c r="E101" s="1276">
        <v>9397</v>
      </c>
      <c r="F101" s="1277">
        <v>1297518</v>
      </c>
      <c r="G101" s="1276">
        <v>11641</v>
      </c>
      <c r="H101" s="1277">
        <v>2224801.48071</v>
      </c>
      <c r="I101" s="1276">
        <v>2104</v>
      </c>
      <c r="J101" s="1277">
        <v>1255941.03</v>
      </c>
      <c r="K101" s="1276">
        <v>815431</v>
      </c>
      <c r="L101" s="1365">
        <v>64254173.42871</v>
      </c>
      <c r="M101" s="93"/>
      <c r="N101" s="43"/>
      <c r="O101" s="43"/>
      <c r="P101" s="43"/>
      <c r="AD101" s="1" t="s">
        <v>196</v>
      </c>
      <c r="AF101" s="153"/>
    </row>
    <row r="102" spans="2:32" ht="24.75" customHeight="1">
      <c r="B102" s="450" t="s">
        <v>202</v>
      </c>
      <c r="C102" s="93"/>
      <c r="D102" s="43"/>
      <c r="E102" s="93"/>
      <c r="F102" s="43"/>
      <c r="G102" s="93"/>
      <c r="H102" s="43"/>
      <c r="I102" s="93"/>
      <c r="J102" s="43"/>
      <c r="K102" s="93"/>
      <c r="L102" s="43"/>
      <c r="M102" s="93"/>
      <c r="N102" s="43"/>
      <c r="O102" s="43"/>
      <c r="P102" s="43"/>
      <c r="AF102" s="153"/>
    </row>
    <row r="103" spans="2:38" ht="15">
      <c r="B103" s="45"/>
      <c r="C103" s="93"/>
      <c r="D103" s="43"/>
      <c r="E103" s="93"/>
      <c r="F103" s="43"/>
      <c r="G103" s="93"/>
      <c r="H103" s="43"/>
      <c r="I103" s="93"/>
      <c r="J103" s="43"/>
      <c r="K103" s="93"/>
      <c r="L103" s="43"/>
      <c r="M103" s="93"/>
      <c r="N103" s="43"/>
      <c r="O103" s="43"/>
      <c r="P103" s="43"/>
      <c r="AF103" s="153"/>
      <c r="AH103" s="11"/>
      <c r="AI103" s="90"/>
      <c r="AJ103" s="45"/>
      <c r="AK103" s="45"/>
      <c r="AL103" s="45"/>
    </row>
    <row r="104" spans="2:58" ht="20.25">
      <c r="B104" s="45"/>
      <c r="C104" s="93"/>
      <c r="D104" s="43"/>
      <c r="E104" s="93"/>
      <c r="F104" s="43"/>
      <c r="G104" s="93"/>
      <c r="H104" s="43"/>
      <c r="I104" s="93"/>
      <c r="J104" s="43"/>
      <c r="K104" s="93"/>
      <c r="L104" s="43"/>
      <c r="M104" s="93"/>
      <c r="N104" s="43"/>
      <c r="O104" s="43"/>
      <c r="P104" s="43"/>
      <c r="AF104" s="153"/>
      <c r="AH104" s="11"/>
      <c r="AI104" s="45"/>
      <c r="AJ104" s="45"/>
      <c r="AK104" s="45"/>
      <c r="AL104" s="45"/>
      <c r="AR104" s="70"/>
      <c r="AS104" s="70"/>
      <c r="AT104" s="71"/>
      <c r="AU104" s="71"/>
      <c r="AV104" s="71"/>
      <c r="AW104" s="71"/>
      <c r="AX104" s="71"/>
      <c r="AY104" s="72"/>
      <c r="AZ104"/>
      <c r="BA104" s="72"/>
      <c r="BB104"/>
      <c r="BC104"/>
      <c r="BD104"/>
      <c r="BE104"/>
      <c r="BF104"/>
    </row>
    <row r="105" spans="2:60" ht="15">
      <c r="B105" s="45"/>
      <c r="C105" s="93"/>
      <c r="D105" s="43"/>
      <c r="E105" s="93"/>
      <c r="F105" s="43"/>
      <c r="G105" s="93"/>
      <c r="H105" s="43"/>
      <c r="I105" s="93"/>
      <c r="J105" s="43"/>
      <c r="K105" s="93"/>
      <c r="L105" s="43"/>
      <c r="M105" s="93"/>
      <c r="N105" s="43"/>
      <c r="O105" s="43"/>
      <c r="P105" s="43"/>
      <c r="AF105" s="153"/>
      <c r="AH105" s="11"/>
      <c r="AI105" s="89"/>
      <c r="AJ105" s="45"/>
      <c r="AK105" s="45"/>
      <c r="AL105" s="4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2:59" ht="15">
      <c r="B106" s="45"/>
      <c r="C106" s="93"/>
      <c r="D106" s="93"/>
      <c r="E106" s="43"/>
      <c r="F106" s="93"/>
      <c r="G106" s="43"/>
      <c r="H106" s="93"/>
      <c r="I106" s="43"/>
      <c r="J106" s="93"/>
      <c r="K106" s="43"/>
      <c r="L106" s="93"/>
      <c r="M106" s="43"/>
      <c r="N106" s="43"/>
      <c r="O106" s="43"/>
      <c r="AE106" s="153"/>
      <c r="AG106" s="11"/>
      <c r="AH106" s="87"/>
      <c r="AI106" s="45"/>
      <c r="AJ106" s="45"/>
      <c r="AK106" s="45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2:60" ht="15">
      <c r="B107" s="45"/>
      <c r="C107" s="93"/>
      <c r="D107" s="43"/>
      <c r="E107" s="93"/>
      <c r="F107" s="43"/>
      <c r="G107" s="93"/>
      <c r="H107" s="43"/>
      <c r="I107" s="93"/>
      <c r="J107" s="43"/>
      <c r="K107" s="93"/>
      <c r="L107" s="43"/>
      <c r="M107" s="93"/>
      <c r="N107" s="43"/>
      <c r="O107" s="43"/>
      <c r="P107" s="43"/>
      <c r="AF107" s="153"/>
      <c r="AH107" s="11"/>
      <c r="AI107" s="88"/>
      <c r="AJ107" s="45"/>
      <c r="AK107" s="45"/>
      <c r="AL107" s="45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2:60" ht="16.5">
      <c r="B108" s="45"/>
      <c r="C108" s="93"/>
      <c r="D108" s="43"/>
      <c r="E108" s="93"/>
      <c r="F108" s="43"/>
      <c r="G108" s="93"/>
      <c r="H108" s="43"/>
      <c r="I108" s="93"/>
      <c r="J108" s="43"/>
      <c r="K108" s="93"/>
      <c r="L108" s="43"/>
      <c r="M108" s="93"/>
      <c r="N108" s="43"/>
      <c r="O108" s="43"/>
      <c r="P108" s="43"/>
      <c r="Q108" s="93"/>
      <c r="R108" s="43"/>
      <c r="S108" s="43"/>
      <c r="T108" s="95"/>
      <c r="U108" s="153"/>
      <c r="V108" s="95"/>
      <c r="W108" s="153"/>
      <c r="X108" s="95"/>
      <c r="Y108" s="95"/>
      <c r="Z108" s="153"/>
      <c r="AA108" s="153"/>
      <c r="AB108" s="153"/>
      <c r="AC108" s="153"/>
      <c r="AD108" s="153"/>
      <c r="AE108" s="95"/>
      <c r="AF108" s="153"/>
      <c r="AH108" s="11"/>
      <c r="AI108" s="94"/>
      <c r="AJ108" s="152"/>
      <c r="AK108" s="45"/>
      <c r="AL108" s="45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2:60" ht="16.5">
      <c r="B109" s="45"/>
      <c r="C109" s="93"/>
      <c r="D109" s="43"/>
      <c r="E109" s="93"/>
      <c r="F109" s="43"/>
      <c r="G109" s="93"/>
      <c r="H109" s="43"/>
      <c r="I109" s="93"/>
      <c r="J109" s="43"/>
      <c r="K109" s="93"/>
      <c r="L109" s="43"/>
      <c r="M109" s="93"/>
      <c r="N109" s="43"/>
      <c r="O109" s="43"/>
      <c r="P109" s="43"/>
      <c r="Q109" s="93"/>
      <c r="R109" s="43"/>
      <c r="S109" s="43"/>
      <c r="T109" s="95"/>
      <c r="U109" s="153"/>
      <c r="V109" s="95"/>
      <c r="W109" s="153"/>
      <c r="X109" s="95"/>
      <c r="Y109" s="95"/>
      <c r="Z109" s="153"/>
      <c r="AA109" s="153"/>
      <c r="AB109" s="153"/>
      <c r="AC109" s="153"/>
      <c r="AD109" s="153"/>
      <c r="AE109" s="95"/>
      <c r="AF109" s="153"/>
      <c r="AH109" s="11"/>
      <c r="AI109" s="94"/>
      <c r="AJ109" s="152"/>
      <c r="AK109" s="45"/>
      <c r="AL109" s="45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2:60" ht="15">
      <c r="B110" s="87"/>
      <c r="C110" s="95"/>
      <c r="D110" s="42"/>
      <c r="E110" s="95"/>
      <c r="F110" s="42"/>
      <c r="G110" s="95"/>
      <c r="H110" s="42"/>
      <c r="I110" s="95"/>
      <c r="J110" s="42"/>
      <c r="K110" s="95"/>
      <c r="L110" s="42"/>
      <c r="M110" s="95"/>
      <c r="N110" s="42"/>
      <c r="O110" s="95"/>
      <c r="P110" s="42"/>
      <c r="Q110" s="95"/>
      <c r="R110" s="42"/>
      <c r="S110" s="42"/>
      <c r="T110" s="95"/>
      <c r="U110" s="153"/>
      <c r="V110" s="95"/>
      <c r="W110" s="153"/>
      <c r="X110" s="95"/>
      <c r="Y110" s="95"/>
      <c r="Z110" s="153"/>
      <c r="AA110" s="153"/>
      <c r="AB110" s="153"/>
      <c r="AC110" s="153"/>
      <c r="AD110" s="153"/>
      <c r="AE110" s="95"/>
      <c r="AF110" s="153"/>
      <c r="AH110" s="11"/>
      <c r="AI110" s="94"/>
      <c r="AJ110" s="317"/>
      <c r="AK110" s="45"/>
      <c r="AL110" s="45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2:60" ht="15.75">
      <c r="B111" s="114"/>
      <c r="C111" s="85"/>
      <c r="D111" s="85"/>
      <c r="E111" s="85"/>
      <c r="F111" s="85"/>
      <c r="G111" s="85"/>
      <c r="H111" s="85"/>
      <c r="I111" s="85"/>
      <c r="J111" s="85"/>
      <c r="K111" s="85"/>
      <c r="AH111" s="11"/>
      <c r="AI111" s="94"/>
      <c r="AJ111" s="152"/>
      <c r="AK111" s="45"/>
      <c r="AL111" s="45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34:60" ht="15">
      <c r="AH112" s="11"/>
      <c r="AI112" s="98"/>
      <c r="AJ112" s="317"/>
      <c r="AK112" s="45"/>
      <c r="AL112" s="45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26:60" ht="15.75">
      <c r="Z113" s="109"/>
      <c r="AA113" s="109"/>
      <c r="AB113" s="109"/>
      <c r="AC113" s="109"/>
      <c r="AD113" s="109"/>
      <c r="AH113" s="11"/>
      <c r="AI113" s="88"/>
      <c r="AJ113" s="152"/>
      <c r="AK113" s="45"/>
      <c r="AL113" s="45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24:60" ht="16.5">
      <c r="X114" s="116"/>
      <c r="Y114" s="116"/>
      <c r="Z114" s="116"/>
      <c r="AA114" s="116"/>
      <c r="AB114" s="116"/>
      <c r="AC114" s="116"/>
      <c r="AD114" s="116"/>
      <c r="AE114" s="115"/>
      <c r="AH114" s="11"/>
      <c r="AI114" s="100"/>
      <c r="AJ114" s="152"/>
      <c r="AK114" s="45"/>
      <c r="AL114" s="45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24:60" ht="15.75">
      <c r="X115" s="117"/>
      <c r="Y115" s="117"/>
      <c r="AI115" s="88"/>
      <c r="AJ115" s="152"/>
      <c r="AK115" s="45"/>
      <c r="AL115" s="4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24:60" ht="16.5">
      <c r="X116" s="109"/>
      <c r="Y116" s="109"/>
      <c r="AE116" s="115"/>
      <c r="AI116" s="100"/>
      <c r="AJ116" s="152"/>
      <c r="AK116" s="45"/>
      <c r="AL116" s="45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35:60" ht="15.75">
      <c r="AI117" s="88"/>
      <c r="AJ117" s="152"/>
      <c r="AK117" s="45"/>
      <c r="AL117" s="45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35:60" ht="15.75">
      <c r="AI118" s="88"/>
      <c r="AJ118" s="152"/>
      <c r="AK118" s="45"/>
      <c r="AL118" s="45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35:60" ht="15.75">
      <c r="AI119" s="94"/>
      <c r="AJ119" s="152"/>
      <c r="AK119" s="45"/>
      <c r="AL119" s="45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35:60" ht="15.75">
      <c r="AI120" s="94"/>
      <c r="AJ120" s="152"/>
      <c r="AK120" s="45"/>
      <c r="AL120" s="45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35:60" ht="15.75">
      <c r="AI121" s="94"/>
      <c r="AJ121" s="152"/>
      <c r="AK121" s="45"/>
      <c r="AL121" s="45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35:60" ht="13.5">
      <c r="AI122" s="94"/>
      <c r="AJ122" s="45"/>
      <c r="AK122" s="45"/>
      <c r="AL122" s="45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35:60" ht="13.5">
      <c r="AI123" s="94"/>
      <c r="AJ123" s="45"/>
      <c r="AK123" s="45"/>
      <c r="AL123" s="45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35:60" ht="15">
      <c r="AI124" s="98"/>
      <c r="AJ124" s="45"/>
      <c r="AK124" s="45"/>
      <c r="AL124" s="45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35:60" ht="13.5">
      <c r="AI125" s="88"/>
      <c r="AJ125" s="45"/>
      <c r="AK125" s="45"/>
      <c r="AL125" s="4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35:60" ht="13.5">
      <c r="AI126" s="88"/>
      <c r="AJ126" s="45"/>
      <c r="AK126" s="45"/>
      <c r="AL126" s="45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35:60" ht="13.5">
      <c r="AI127" s="94"/>
      <c r="AJ127" s="45"/>
      <c r="AK127" s="45"/>
      <c r="AL127" s="45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35:60" ht="13.5">
      <c r="AI128" s="94"/>
      <c r="AJ128" s="45"/>
      <c r="AK128" s="45"/>
      <c r="AL128" s="45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35:60" ht="13.5">
      <c r="AI129" s="94"/>
      <c r="AJ129" s="45"/>
      <c r="AK129" s="45"/>
      <c r="AL129" s="45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35:60" ht="13.5">
      <c r="AI130" s="94"/>
      <c r="AJ130" s="45"/>
      <c r="AK130" s="45"/>
      <c r="AL130" s="45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35:60" ht="13.5">
      <c r="AI131" s="94"/>
      <c r="AJ131" s="45"/>
      <c r="AK131" s="45"/>
      <c r="AL131" s="45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35:60" ht="13.5">
      <c r="AI132" s="94"/>
      <c r="AJ132" s="45"/>
      <c r="AK132" s="45"/>
      <c r="AL132" s="45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35:60" ht="15">
      <c r="AI133" s="98"/>
      <c r="AJ133" s="45"/>
      <c r="AK133" s="45"/>
      <c r="AL133" s="45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35:60" ht="13.5">
      <c r="AI134" s="88"/>
      <c r="AJ134" s="45"/>
      <c r="AK134" s="45"/>
      <c r="AL134" s="45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35:38" ht="15">
      <c r="AI135" s="100"/>
      <c r="AJ135" s="45"/>
      <c r="AK135" s="45"/>
      <c r="AL135" s="45"/>
    </row>
    <row r="136" spans="35:38" ht="13.5">
      <c r="AI136" s="88"/>
      <c r="AJ136" s="45"/>
      <c r="AK136" s="45"/>
      <c r="AL136" s="45"/>
    </row>
    <row r="137" spans="35:38" ht="15">
      <c r="AI137" s="98"/>
      <c r="AJ137" s="45"/>
      <c r="AK137" s="45"/>
      <c r="AL137" s="45"/>
    </row>
  </sheetData>
  <sheetProtection/>
  <mergeCells count="3">
    <mergeCell ref="O1:P1"/>
    <mergeCell ref="Q3:Q4"/>
    <mergeCell ref="O68:P68"/>
  </mergeCells>
  <printOptions/>
  <pageMargins left="0.5" right="0" top="0.39" bottom="0.61" header="0.17" footer="0.39"/>
  <pageSetup horizontalDpi="300" verticalDpi="300" orientation="landscape" paperSize="9" scale="48" r:id="rId1"/>
  <rowBreaks count="1" manualBreakCount="1">
    <brk id="52" max="29" man="1"/>
  </rowBreaks>
  <colBreaks count="1" manualBreakCount="1">
    <brk id="16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1"/>
  <sheetViews>
    <sheetView tabSelected="1" view="pageBreakPreview" zoomScale="78" zoomScaleNormal="60" zoomScaleSheetLayoutView="78" zoomScalePageLayoutView="0" workbookViewId="0" topLeftCell="T33">
      <selection activeCell="AF36" sqref="AF36"/>
    </sheetView>
  </sheetViews>
  <sheetFormatPr defaultColWidth="9.140625" defaultRowHeight="12.75"/>
  <cols>
    <col min="2" max="2" width="14.57421875" style="0" customWidth="1"/>
    <col min="3" max="3" width="12.28125" style="0" customWidth="1"/>
    <col min="4" max="4" width="19.7109375" style="0" customWidth="1"/>
    <col min="5" max="5" width="11.28125" style="0" customWidth="1"/>
    <col min="6" max="6" width="17.8515625" style="0" customWidth="1"/>
    <col min="7" max="7" width="11.140625" style="0" customWidth="1"/>
    <col min="8" max="8" width="18.28125" style="0" customWidth="1"/>
    <col min="9" max="9" width="11.28125" style="0" customWidth="1"/>
    <col min="10" max="10" width="18.421875" style="0" customWidth="1"/>
    <col min="11" max="11" width="12.00390625" style="0" customWidth="1"/>
    <col min="12" max="12" width="18.7109375" style="0" bestFit="1" customWidth="1"/>
    <col min="13" max="13" width="11.28125" style="0" customWidth="1"/>
    <col min="14" max="14" width="19.00390625" style="0" customWidth="1"/>
    <col min="15" max="15" width="11.140625" style="0" customWidth="1"/>
    <col min="16" max="16" width="18.7109375" style="0" bestFit="1" customWidth="1"/>
    <col min="17" max="17" width="11.140625" style="0" customWidth="1"/>
    <col min="18" max="18" width="18.7109375" style="0" customWidth="1"/>
    <col min="19" max="19" width="11.140625" style="0" customWidth="1"/>
    <col min="20" max="20" width="19.28125" style="0" customWidth="1"/>
    <col min="21" max="21" width="11.00390625" style="0" customWidth="1"/>
    <col min="22" max="22" width="19.00390625" style="0" bestFit="1" customWidth="1"/>
    <col min="23" max="23" width="14.421875" style="0" customWidth="1"/>
    <col min="24" max="24" width="19.140625" style="0" customWidth="1"/>
    <col min="25" max="25" width="15.140625" style="0" customWidth="1"/>
    <col min="26" max="26" width="18.00390625" style="0" customWidth="1"/>
    <col min="27" max="27" width="11.140625" style="0" customWidth="1"/>
    <col min="28" max="28" width="18.7109375" style="0" customWidth="1"/>
    <col min="29" max="29" width="13.7109375" style="0" customWidth="1"/>
    <col min="30" max="30" width="20.57421875" style="0" bestFit="1" customWidth="1"/>
    <col min="31" max="31" width="31.421875" style="0" customWidth="1"/>
    <col min="32" max="32" width="19.28125" style="0" customWidth="1"/>
    <col min="33" max="33" width="19.140625" style="0" customWidth="1"/>
  </cols>
  <sheetData>
    <row r="1" spans="2:30" ht="24">
      <c r="B1" s="310" t="s">
        <v>198</v>
      </c>
      <c r="C1" s="3"/>
      <c r="D1" s="3"/>
      <c r="E1" s="3"/>
      <c r="F1" s="3"/>
      <c r="G1" s="3"/>
      <c r="H1" s="4"/>
      <c r="I1" s="3"/>
      <c r="J1" s="3"/>
      <c r="K1" s="3"/>
      <c r="L1" s="5"/>
      <c r="M1" s="5"/>
      <c r="N1" s="5"/>
      <c r="O1" s="5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05"/>
      <c r="AD1" s="1"/>
    </row>
    <row r="2" spans="2:30" ht="14.25" thickBot="1">
      <c r="B2" s="1"/>
      <c r="C2" s="1"/>
      <c r="D2" s="1"/>
      <c r="E2" s="1"/>
      <c r="F2" s="1"/>
      <c r="G2" s="1"/>
      <c r="H2" s="1"/>
      <c r="I2" s="1"/>
      <c r="J2" s="1"/>
      <c r="K2" s="86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2" ht="20.25" thickBot="1" thickTop="1">
      <c r="B3" s="172" t="s">
        <v>4</v>
      </c>
      <c r="C3" s="1471" t="s">
        <v>167</v>
      </c>
      <c r="D3" s="1472"/>
      <c r="E3" s="1469">
        <v>2002</v>
      </c>
      <c r="F3" s="1470"/>
      <c r="G3" s="1469">
        <v>2003</v>
      </c>
      <c r="H3" s="1470"/>
      <c r="I3" s="1469">
        <v>2004</v>
      </c>
      <c r="J3" s="1470"/>
      <c r="K3" s="1469">
        <v>2005</v>
      </c>
      <c r="L3" s="1470"/>
      <c r="M3" s="1469">
        <v>2006</v>
      </c>
      <c r="N3" s="1473"/>
      <c r="O3" s="1469">
        <v>2007</v>
      </c>
      <c r="P3" s="1473"/>
      <c r="Q3" s="1463">
        <v>2008</v>
      </c>
      <c r="R3" s="1464"/>
      <c r="S3" s="1463">
        <v>2009</v>
      </c>
      <c r="T3" s="1464"/>
      <c r="U3" s="1463">
        <v>2010</v>
      </c>
      <c r="V3" s="1464"/>
      <c r="W3" s="1463">
        <v>2011</v>
      </c>
      <c r="X3" s="1464"/>
      <c r="Y3" s="1231">
        <v>2012</v>
      </c>
      <c r="Z3" s="1231"/>
      <c r="AA3" s="1463">
        <v>2013</v>
      </c>
      <c r="AB3" s="1464"/>
      <c r="AC3" s="1467" t="s">
        <v>181</v>
      </c>
      <c r="AD3" s="1468"/>
      <c r="AE3" s="297"/>
      <c r="AF3" s="297"/>
    </row>
    <row r="4" spans="2:32" ht="16.5" thickBot="1" thickTop="1">
      <c r="B4" s="173"/>
      <c r="C4" s="57" t="s">
        <v>10</v>
      </c>
      <c r="D4" s="137" t="s">
        <v>11</v>
      </c>
      <c r="E4" s="127" t="s">
        <v>10</v>
      </c>
      <c r="F4" s="128" t="s">
        <v>11</v>
      </c>
      <c r="G4" s="127" t="s">
        <v>10</v>
      </c>
      <c r="H4" s="128" t="s">
        <v>11</v>
      </c>
      <c r="I4" s="127" t="s">
        <v>10</v>
      </c>
      <c r="J4" s="128" t="s">
        <v>11</v>
      </c>
      <c r="K4" s="129" t="s">
        <v>12</v>
      </c>
      <c r="L4" s="174" t="s">
        <v>11</v>
      </c>
      <c r="M4" s="129" t="s">
        <v>12</v>
      </c>
      <c r="N4" s="131" t="s">
        <v>11</v>
      </c>
      <c r="O4" s="132" t="s">
        <v>13</v>
      </c>
      <c r="P4" s="175" t="s">
        <v>14</v>
      </c>
      <c r="Q4" s="132" t="s">
        <v>13</v>
      </c>
      <c r="R4" s="133" t="s">
        <v>14</v>
      </c>
      <c r="S4" s="136" t="s">
        <v>13</v>
      </c>
      <c r="T4" s="133" t="s">
        <v>11</v>
      </c>
      <c r="U4" s="136" t="s">
        <v>13</v>
      </c>
      <c r="V4" s="133" t="s">
        <v>14</v>
      </c>
      <c r="W4" s="132" t="s">
        <v>13</v>
      </c>
      <c r="X4" s="133" t="s">
        <v>14</v>
      </c>
      <c r="Y4" s="136"/>
      <c r="Z4" s="136"/>
      <c r="AA4" s="132" t="s">
        <v>13</v>
      </c>
      <c r="AB4" s="133" t="s">
        <v>14</v>
      </c>
      <c r="AC4" s="57" t="s">
        <v>13</v>
      </c>
      <c r="AD4" s="176" t="s">
        <v>14</v>
      </c>
      <c r="AE4" s="296"/>
      <c r="AF4" s="296"/>
    </row>
    <row r="5" spans="2:32" ht="17.25" thickTop="1">
      <c r="B5" s="106" t="s">
        <v>16</v>
      </c>
      <c r="C5" s="141">
        <v>4556</v>
      </c>
      <c r="D5" s="142">
        <v>83158.7</v>
      </c>
      <c r="E5" s="60">
        <v>1142</v>
      </c>
      <c r="F5" s="177">
        <v>39260</v>
      </c>
      <c r="G5" s="60">
        <v>0</v>
      </c>
      <c r="H5" s="177">
        <v>0</v>
      </c>
      <c r="I5" s="178">
        <v>1126</v>
      </c>
      <c r="J5" s="179">
        <v>48755</v>
      </c>
      <c r="K5" s="63">
        <v>103</v>
      </c>
      <c r="L5" s="180">
        <v>9345</v>
      </c>
      <c r="M5" s="58">
        <v>487</v>
      </c>
      <c r="N5" s="330">
        <v>81500</v>
      </c>
      <c r="O5" s="181">
        <v>1</v>
      </c>
      <c r="P5" s="182">
        <v>500</v>
      </c>
      <c r="Q5" s="183">
        <v>119</v>
      </c>
      <c r="R5" s="184">
        <v>56020</v>
      </c>
      <c r="S5" s="185">
        <v>120</v>
      </c>
      <c r="T5" s="184">
        <v>72875</v>
      </c>
      <c r="U5" s="185">
        <v>99</v>
      </c>
      <c r="V5" s="184">
        <v>25996</v>
      </c>
      <c r="W5" s="324">
        <v>19</v>
      </c>
      <c r="X5" s="184">
        <v>24312</v>
      </c>
      <c r="Y5" s="1320">
        <v>1004</v>
      </c>
      <c r="Z5" s="1320">
        <v>123185</v>
      </c>
      <c r="AA5" s="325">
        <v>100</v>
      </c>
      <c r="AB5" s="184">
        <v>60744</v>
      </c>
      <c r="AC5" s="326">
        <v>8876</v>
      </c>
      <c r="AD5" s="327">
        <v>625650.7</v>
      </c>
      <c r="AE5" s="300"/>
      <c r="AF5" s="295"/>
    </row>
    <row r="6" spans="2:32" ht="17.25">
      <c r="B6" s="107" t="s">
        <v>18</v>
      </c>
      <c r="C6" s="141">
        <v>1461</v>
      </c>
      <c r="D6" s="143">
        <v>22559.7</v>
      </c>
      <c r="E6" s="60">
        <v>292</v>
      </c>
      <c r="F6" s="177">
        <v>16704</v>
      </c>
      <c r="G6" s="60">
        <v>234</v>
      </c>
      <c r="H6" s="177">
        <v>9103</v>
      </c>
      <c r="I6" s="63">
        <v>327</v>
      </c>
      <c r="J6" s="180">
        <v>16069</v>
      </c>
      <c r="K6" s="63">
        <v>263</v>
      </c>
      <c r="L6" s="180">
        <v>17285</v>
      </c>
      <c r="M6" s="58">
        <v>463</v>
      </c>
      <c r="N6" s="177">
        <v>53036</v>
      </c>
      <c r="O6" s="188">
        <v>509</v>
      </c>
      <c r="P6" s="189">
        <v>58674.6</v>
      </c>
      <c r="Q6" s="183">
        <v>813</v>
      </c>
      <c r="R6" s="184">
        <v>180889</v>
      </c>
      <c r="S6" s="185">
        <v>730</v>
      </c>
      <c r="T6" s="184">
        <v>202289.5</v>
      </c>
      <c r="U6" s="185">
        <v>819</v>
      </c>
      <c r="V6" s="184">
        <v>115546</v>
      </c>
      <c r="W6" s="324">
        <v>930</v>
      </c>
      <c r="X6" s="184">
        <v>232029.8</v>
      </c>
      <c r="Y6" s="1320">
        <v>1670</v>
      </c>
      <c r="Z6" s="1320">
        <v>342255.8</v>
      </c>
      <c r="AA6" s="325">
        <v>239</v>
      </c>
      <c r="AB6" s="184">
        <v>94252</v>
      </c>
      <c r="AC6" s="186">
        <v>8750</v>
      </c>
      <c r="AD6" s="187">
        <v>1360693.4000000001</v>
      </c>
      <c r="AE6" s="292"/>
      <c r="AF6" s="293"/>
    </row>
    <row r="7" spans="2:32" ht="17.25">
      <c r="B7" s="107" t="s">
        <v>20</v>
      </c>
      <c r="C7" s="141">
        <v>10110</v>
      </c>
      <c r="D7" s="143">
        <v>120660.2</v>
      </c>
      <c r="E7" s="60">
        <v>323</v>
      </c>
      <c r="F7" s="177">
        <v>26515</v>
      </c>
      <c r="G7" s="60">
        <v>375</v>
      </c>
      <c r="H7" s="177">
        <v>51825</v>
      </c>
      <c r="I7" s="63">
        <v>1009</v>
      </c>
      <c r="J7" s="180">
        <v>148840</v>
      </c>
      <c r="K7" s="63">
        <v>1097</v>
      </c>
      <c r="L7" s="180">
        <v>217220</v>
      </c>
      <c r="M7" s="58">
        <v>1957</v>
      </c>
      <c r="N7" s="177">
        <v>376875</v>
      </c>
      <c r="O7" s="188">
        <v>2476</v>
      </c>
      <c r="P7" s="189">
        <v>482560</v>
      </c>
      <c r="Q7" s="183">
        <v>2177</v>
      </c>
      <c r="R7" s="184">
        <v>430283</v>
      </c>
      <c r="S7" s="185">
        <v>2714</v>
      </c>
      <c r="T7" s="184">
        <v>542560</v>
      </c>
      <c r="U7" s="185">
        <v>2823</v>
      </c>
      <c r="V7" s="184">
        <v>510532.674</v>
      </c>
      <c r="W7" s="324">
        <v>2504</v>
      </c>
      <c r="X7" s="184">
        <v>372521</v>
      </c>
      <c r="Y7" s="1320">
        <v>3831</v>
      </c>
      <c r="Z7" s="1320">
        <v>366363.18</v>
      </c>
      <c r="AA7" s="325">
        <v>653</v>
      </c>
      <c r="AB7" s="184">
        <v>83461.5</v>
      </c>
      <c r="AC7" s="186">
        <v>32049</v>
      </c>
      <c r="AD7" s="187">
        <v>3730216.5540000005</v>
      </c>
      <c r="AE7" s="292"/>
      <c r="AF7" s="293"/>
    </row>
    <row r="8" spans="2:32" ht="17.25">
      <c r="B8" s="107" t="s">
        <v>22</v>
      </c>
      <c r="C8" s="141">
        <v>2586</v>
      </c>
      <c r="D8" s="143">
        <v>51348.9</v>
      </c>
      <c r="E8" s="60">
        <v>604</v>
      </c>
      <c r="F8" s="177">
        <v>47276</v>
      </c>
      <c r="G8" s="60">
        <v>616</v>
      </c>
      <c r="H8" s="177">
        <v>60270</v>
      </c>
      <c r="I8" s="63">
        <v>560</v>
      </c>
      <c r="J8" s="180">
        <v>57466</v>
      </c>
      <c r="K8" s="63">
        <v>519</v>
      </c>
      <c r="L8" s="180">
        <v>73080</v>
      </c>
      <c r="M8" s="58">
        <v>218</v>
      </c>
      <c r="N8" s="177">
        <v>58185</v>
      </c>
      <c r="O8" s="188">
        <v>343</v>
      </c>
      <c r="P8" s="189">
        <v>61930</v>
      </c>
      <c r="Q8" s="183">
        <v>245</v>
      </c>
      <c r="R8" s="184">
        <v>45243.5</v>
      </c>
      <c r="S8" s="185">
        <v>531</v>
      </c>
      <c r="T8" s="184">
        <v>248746</v>
      </c>
      <c r="U8" s="185">
        <v>523</v>
      </c>
      <c r="V8" s="184">
        <v>200195</v>
      </c>
      <c r="W8" s="324">
        <v>598</v>
      </c>
      <c r="X8" s="184">
        <v>278880</v>
      </c>
      <c r="Y8" s="1320">
        <v>397</v>
      </c>
      <c r="Z8" s="1320">
        <v>170570</v>
      </c>
      <c r="AA8" s="325">
        <v>74</v>
      </c>
      <c r="AB8" s="184">
        <v>21895</v>
      </c>
      <c r="AC8" s="186">
        <v>7814</v>
      </c>
      <c r="AD8" s="187">
        <v>1375085.4</v>
      </c>
      <c r="AE8" s="292"/>
      <c r="AF8" s="293"/>
    </row>
    <row r="9" spans="2:32" ht="17.25">
      <c r="B9" s="107" t="s">
        <v>24</v>
      </c>
      <c r="C9" s="141">
        <v>17228</v>
      </c>
      <c r="D9" s="143">
        <v>122123</v>
      </c>
      <c r="E9" s="60">
        <v>159</v>
      </c>
      <c r="F9" s="177">
        <v>11795</v>
      </c>
      <c r="G9" s="60">
        <v>238</v>
      </c>
      <c r="H9" s="177">
        <v>19695</v>
      </c>
      <c r="I9" s="63">
        <v>100</v>
      </c>
      <c r="J9" s="180">
        <v>12420</v>
      </c>
      <c r="K9" s="63">
        <v>324</v>
      </c>
      <c r="L9" s="180">
        <v>43765</v>
      </c>
      <c r="M9" s="58">
        <v>533</v>
      </c>
      <c r="N9" s="177">
        <v>85390</v>
      </c>
      <c r="O9" s="188">
        <v>303</v>
      </c>
      <c r="P9" s="189">
        <v>39715</v>
      </c>
      <c r="Q9" s="183">
        <v>493</v>
      </c>
      <c r="R9" s="184">
        <v>143227.5</v>
      </c>
      <c r="S9" s="185">
        <v>969</v>
      </c>
      <c r="T9" s="184">
        <v>172418</v>
      </c>
      <c r="U9" s="185">
        <v>913</v>
      </c>
      <c r="V9" s="184">
        <v>201288.9</v>
      </c>
      <c r="W9" s="324">
        <v>1113</v>
      </c>
      <c r="X9" s="184">
        <v>253522</v>
      </c>
      <c r="Y9" s="1320">
        <v>781</v>
      </c>
      <c r="Z9" s="1320">
        <v>183407</v>
      </c>
      <c r="AA9" s="325">
        <v>810</v>
      </c>
      <c r="AB9" s="184">
        <v>139175</v>
      </c>
      <c r="AC9" s="186">
        <v>23964</v>
      </c>
      <c r="AD9" s="187">
        <v>1427941.4</v>
      </c>
      <c r="AE9" s="292"/>
      <c r="AF9" s="293"/>
    </row>
    <row r="10" spans="2:32" ht="17.25">
      <c r="B10" s="107" t="s">
        <v>26</v>
      </c>
      <c r="C10" s="141">
        <v>20612</v>
      </c>
      <c r="D10" s="143">
        <v>174314.5</v>
      </c>
      <c r="E10" s="60">
        <v>815</v>
      </c>
      <c r="F10" s="177">
        <v>35540</v>
      </c>
      <c r="G10" s="60">
        <v>357</v>
      </c>
      <c r="H10" s="177">
        <v>20626</v>
      </c>
      <c r="I10" s="63">
        <v>956</v>
      </c>
      <c r="J10" s="180">
        <v>35721</v>
      </c>
      <c r="K10" s="63">
        <v>578</v>
      </c>
      <c r="L10" s="180">
        <v>81845</v>
      </c>
      <c r="M10" s="58">
        <v>1573</v>
      </c>
      <c r="N10" s="177">
        <v>136756</v>
      </c>
      <c r="O10" s="188">
        <v>427</v>
      </c>
      <c r="P10" s="189">
        <v>53395.35</v>
      </c>
      <c r="Q10" s="183">
        <v>863</v>
      </c>
      <c r="R10" s="184">
        <v>223998.33</v>
      </c>
      <c r="S10" s="185">
        <v>1417</v>
      </c>
      <c r="T10" s="184">
        <v>392148.82</v>
      </c>
      <c r="U10" s="185">
        <v>1063</v>
      </c>
      <c r="V10" s="184">
        <v>233544</v>
      </c>
      <c r="W10" s="324">
        <v>861</v>
      </c>
      <c r="X10" s="184">
        <v>188385</v>
      </c>
      <c r="Y10" s="1320">
        <v>286</v>
      </c>
      <c r="Z10" s="1320">
        <v>74486</v>
      </c>
      <c r="AA10" s="325">
        <v>489</v>
      </c>
      <c r="AB10" s="184">
        <v>129108</v>
      </c>
      <c r="AC10" s="186">
        <v>30297</v>
      </c>
      <c r="AD10" s="187">
        <v>1779868</v>
      </c>
      <c r="AE10" s="292"/>
      <c r="AF10" s="293"/>
    </row>
    <row r="11" spans="2:32" ht="16.5">
      <c r="B11" s="107" t="s">
        <v>27</v>
      </c>
      <c r="C11" s="141">
        <v>198</v>
      </c>
      <c r="D11" s="143">
        <v>4829.2</v>
      </c>
      <c r="E11" s="60">
        <v>130</v>
      </c>
      <c r="F11" s="177">
        <v>3500</v>
      </c>
      <c r="G11" s="60">
        <v>0</v>
      </c>
      <c r="H11" s="177">
        <v>0</v>
      </c>
      <c r="I11" s="63">
        <v>0</v>
      </c>
      <c r="J11" s="180">
        <v>0</v>
      </c>
      <c r="K11" s="63">
        <v>98</v>
      </c>
      <c r="L11" s="180">
        <v>12740</v>
      </c>
      <c r="M11" s="58">
        <v>131</v>
      </c>
      <c r="N11" s="177">
        <v>22110</v>
      </c>
      <c r="O11" s="188">
        <v>64</v>
      </c>
      <c r="P11" s="189">
        <v>11700</v>
      </c>
      <c r="Q11" s="183">
        <v>140</v>
      </c>
      <c r="R11" s="184">
        <v>25650</v>
      </c>
      <c r="S11" s="185">
        <v>201</v>
      </c>
      <c r="T11" s="184">
        <v>46940</v>
      </c>
      <c r="U11" s="185">
        <v>113</v>
      </c>
      <c r="V11" s="184">
        <v>39400</v>
      </c>
      <c r="W11" s="324">
        <v>124</v>
      </c>
      <c r="X11" s="184">
        <v>34780</v>
      </c>
      <c r="Y11" s="1320">
        <v>105</v>
      </c>
      <c r="Z11" s="1320">
        <v>56850</v>
      </c>
      <c r="AA11" s="325">
        <v>3</v>
      </c>
      <c r="AB11" s="184">
        <v>3000</v>
      </c>
      <c r="AC11" s="186">
        <v>1307</v>
      </c>
      <c r="AD11" s="187">
        <v>261499.2</v>
      </c>
      <c r="AE11" s="294"/>
      <c r="AF11" s="295"/>
    </row>
    <row r="12" spans="2:32" ht="17.25" customHeight="1">
      <c r="B12" s="107" t="s">
        <v>29</v>
      </c>
      <c r="C12" s="141">
        <v>16210</v>
      </c>
      <c r="D12" s="143">
        <v>140294</v>
      </c>
      <c r="E12" s="60">
        <v>1387</v>
      </c>
      <c r="F12" s="177">
        <v>41785</v>
      </c>
      <c r="G12" s="60">
        <v>2865</v>
      </c>
      <c r="H12" s="177">
        <v>69445</v>
      </c>
      <c r="I12" s="63">
        <v>2538</v>
      </c>
      <c r="J12" s="180">
        <v>86517</v>
      </c>
      <c r="K12" s="63">
        <v>2100</v>
      </c>
      <c r="L12" s="180">
        <v>99839</v>
      </c>
      <c r="M12" s="58">
        <v>3284</v>
      </c>
      <c r="N12" s="177">
        <v>189780</v>
      </c>
      <c r="O12" s="188">
        <v>1508</v>
      </c>
      <c r="P12" s="189">
        <v>110525</v>
      </c>
      <c r="Q12" s="183">
        <v>6452</v>
      </c>
      <c r="R12" s="184">
        <v>367043</v>
      </c>
      <c r="S12" s="185">
        <v>3741</v>
      </c>
      <c r="T12" s="184">
        <v>383004.8</v>
      </c>
      <c r="U12" s="185">
        <v>1062</v>
      </c>
      <c r="V12" s="184">
        <v>297569</v>
      </c>
      <c r="W12" s="324">
        <v>708</v>
      </c>
      <c r="X12" s="184">
        <v>352015</v>
      </c>
      <c r="Y12" s="1320">
        <v>793</v>
      </c>
      <c r="Z12" s="1320">
        <v>466545.95</v>
      </c>
      <c r="AA12" s="325">
        <v>36</v>
      </c>
      <c r="AB12" s="184">
        <v>17070</v>
      </c>
      <c r="AC12" s="186">
        <v>42684</v>
      </c>
      <c r="AD12" s="187">
        <v>2621432.75</v>
      </c>
      <c r="AE12" s="298"/>
      <c r="AF12" s="299"/>
    </row>
    <row r="13" spans="2:32" ht="17.25">
      <c r="B13" s="107" t="s">
        <v>30</v>
      </c>
      <c r="C13" s="141">
        <v>16709</v>
      </c>
      <c r="D13" s="143">
        <v>70527.4</v>
      </c>
      <c r="E13" s="60">
        <v>548</v>
      </c>
      <c r="F13" s="177">
        <v>21199</v>
      </c>
      <c r="G13" s="60">
        <v>1180</v>
      </c>
      <c r="H13" s="177">
        <v>37515</v>
      </c>
      <c r="I13" s="63">
        <v>1736</v>
      </c>
      <c r="J13" s="180">
        <v>67373</v>
      </c>
      <c r="K13" s="63">
        <v>2338</v>
      </c>
      <c r="L13" s="180">
        <v>78108</v>
      </c>
      <c r="M13" s="58">
        <v>2449</v>
      </c>
      <c r="N13" s="177">
        <v>147805</v>
      </c>
      <c r="O13" s="188">
        <v>990</v>
      </c>
      <c r="P13" s="189">
        <v>54084</v>
      </c>
      <c r="Q13" s="183">
        <v>2015</v>
      </c>
      <c r="R13" s="184">
        <v>113530</v>
      </c>
      <c r="S13" s="185">
        <v>2129</v>
      </c>
      <c r="T13" s="184">
        <v>119610</v>
      </c>
      <c r="U13" s="185">
        <v>2083</v>
      </c>
      <c r="V13" s="184">
        <v>194570</v>
      </c>
      <c r="W13" s="324">
        <v>1270</v>
      </c>
      <c r="X13" s="184">
        <v>119260</v>
      </c>
      <c r="Y13" s="1320">
        <v>730</v>
      </c>
      <c r="Z13" s="1320">
        <v>106155</v>
      </c>
      <c r="AA13" s="325">
        <v>54</v>
      </c>
      <c r="AB13" s="184">
        <v>10150</v>
      </c>
      <c r="AC13" s="186">
        <v>34231</v>
      </c>
      <c r="AD13" s="187">
        <v>1139886.4</v>
      </c>
      <c r="AE13" s="291"/>
      <c r="AF13" s="291"/>
    </row>
    <row r="14" spans="2:30" ht="15">
      <c r="B14" s="107" t="s">
        <v>32</v>
      </c>
      <c r="C14" s="141">
        <v>6124</v>
      </c>
      <c r="D14" s="143">
        <v>65581.5</v>
      </c>
      <c r="E14" s="60">
        <v>410</v>
      </c>
      <c r="F14" s="177">
        <v>30621</v>
      </c>
      <c r="G14" s="60">
        <v>489</v>
      </c>
      <c r="H14" s="177">
        <v>41150</v>
      </c>
      <c r="I14" s="63">
        <v>574</v>
      </c>
      <c r="J14" s="180">
        <v>59559</v>
      </c>
      <c r="K14" s="63">
        <v>720</v>
      </c>
      <c r="L14" s="180">
        <v>80300</v>
      </c>
      <c r="M14" s="58">
        <v>1019</v>
      </c>
      <c r="N14" s="177">
        <v>124385</v>
      </c>
      <c r="O14" s="188">
        <v>2150</v>
      </c>
      <c r="P14" s="189">
        <v>265070</v>
      </c>
      <c r="Q14" s="183">
        <v>1024</v>
      </c>
      <c r="R14" s="184">
        <v>295795</v>
      </c>
      <c r="S14" s="185">
        <v>715</v>
      </c>
      <c r="T14" s="184">
        <v>175845</v>
      </c>
      <c r="U14" s="185">
        <v>319</v>
      </c>
      <c r="V14" s="184">
        <v>88750</v>
      </c>
      <c r="W14" s="324">
        <v>338</v>
      </c>
      <c r="X14" s="184">
        <v>88930</v>
      </c>
      <c r="Y14" s="1320">
        <v>420</v>
      </c>
      <c r="Z14" s="1320">
        <v>143645</v>
      </c>
      <c r="AA14" s="325">
        <v>74</v>
      </c>
      <c r="AB14" s="184">
        <v>39450</v>
      </c>
      <c r="AC14" s="186">
        <v>14376</v>
      </c>
      <c r="AD14" s="187">
        <v>1499081.5</v>
      </c>
    </row>
    <row r="15" spans="2:30" ht="15">
      <c r="B15" s="107" t="s">
        <v>33</v>
      </c>
      <c r="C15" s="141">
        <v>501</v>
      </c>
      <c r="D15" s="143">
        <v>11506</v>
      </c>
      <c r="E15" s="60">
        <v>19</v>
      </c>
      <c r="F15" s="177">
        <v>920</v>
      </c>
      <c r="G15" s="60">
        <v>54</v>
      </c>
      <c r="H15" s="177">
        <v>1870</v>
      </c>
      <c r="I15" s="63">
        <v>39</v>
      </c>
      <c r="J15" s="180">
        <v>1500</v>
      </c>
      <c r="K15" s="63">
        <v>128</v>
      </c>
      <c r="L15" s="180">
        <v>17430</v>
      </c>
      <c r="M15" s="58">
        <v>31</v>
      </c>
      <c r="N15" s="177">
        <v>3660</v>
      </c>
      <c r="O15" s="188">
        <v>260</v>
      </c>
      <c r="P15" s="189">
        <v>50460</v>
      </c>
      <c r="Q15" s="183">
        <v>635</v>
      </c>
      <c r="R15" s="184">
        <v>139476</v>
      </c>
      <c r="S15" s="185">
        <v>6845</v>
      </c>
      <c r="T15" s="184">
        <v>1005834.88</v>
      </c>
      <c r="U15" s="185">
        <v>2993</v>
      </c>
      <c r="V15" s="184">
        <v>236149</v>
      </c>
      <c r="W15" s="324">
        <v>3049</v>
      </c>
      <c r="X15" s="184">
        <v>590965</v>
      </c>
      <c r="Y15" s="1320">
        <v>3592</v>
      </c>
      <c r="Z15" s="1320">
        <v>1807210</v>
      </c>
      <c r="AA15" s="325">
        <v>49</v>
      </c>
      <c r="AB15" s="184">
        <v>9800</v>
      </c>
      <c r="AC15" s="186">
        <v>18195</v>
      </c>
      <c r="AD15" s="187">
        <v>3876780.88</v>
      </c>
    </row>
    <row r="16" spans="2:30" ht="15">
      <c r="B16" s="107" t="s">
        <v>35</v>
      </c>
      <c r="C16" s="141">
        <v>734</v>
      </c>
      <c r="D16" s="143">
        <v>17020</v>
      </c>
      <c r="E16" s="60">
        <v>214</v>
      </c>
      <c r="F16" s="177">
        <v>11025</v>
      </c>
      <c r="G16" s="60">
        <v>199</v>
      </c>
      <c r="H16" s="177">
        <v>14525</v>
      </c>
      <c r="I16" s="63">
        <v>122</v>
      </c>
      <c r="J16" s="180">
        <v>12765</v>
      </c>
      <c r="K16" s="63">
        <v>229</v>
      </c>
      <c r="L16" s="180">
        <v>33620</v>
      </c>
      <c r="M16" s="58">
        <v>204</v>
      </c>
      <c r="N16" s="177">
        <v>33695</v>
      </c>
      <c r="O16" s="188">
        <v>77</v>
      </c>
      <c r="P16" s="189">
        <v>11339</v>
      </c>
      <c r="Q16" s="183">
        <v>58</v>
      </c>
      <c r="R16" s="184">
        <v>20640</v>
      </c>
      <c r="S16" s="185">
        <v>616</v>
      </c>
      <c r="T16" s="184">
        <v>83450</v>
      </c>
      <c r="U16" s="185">
        <v>23</v>
      </c>
      <c r="V16" s="184">
        <v>7040</v>
      </c>
      <c r="W16" s="324">
        <v>192</v>
      </c>
      <c r="X16" s="184">
        <v>50010</v>
      </c>
      <c r="Y16" s="1320">
        <v>211</v>
      </c>
      <c r="Z16" s="1320">
        <v>96593</v>
      </c>
      <c r="AA16" s="325">
        <v>58</v>
      </c>
      <c r="AB16" s="184">
        <v>30740</v>
      </c>
      <c r="AC16" s="186">
        <v>2937</v>
      </c>
      <c r="AD16" s="187">
        <v>422462</v>
      </c>
    </row>
    <row r="17" spans="2:30" ht="15">
      <c r="B17" s="107" t="s">
        <v>36</v>
      </c>
      <c r="C17" s="141">
        <v>9158</v>
      </c>
      <c r="D17" s="143">
        <v>100789.2</v>
      </c>
      <c r="E17" s="60">
        <v>202</v>
      </c>
      <c r="F17" s="177">
        <v>14035</v>
      </c>
      <c r="G17" s="60">
        <v>116</v>
      </c>
      <c r="H17" s="177">
        <v>10415</v>
      </c>
      <c r="I17" s="63">
        <v>211</v>
      </c>
      <c r="J17" s="180">
        <v>22370</v>
      </c>
      <c r="K17" s="63">
        <v>741</v>
      </c>
      <c r="L17" s="180">
        <v>90568</v>
      </c>
      <c r="M17" s="58">
        <v>176</v>
      </c>
      <c r="N17" s="177">
        <v>25375</v>
      </c>
      <c r="O17" s="188">
        <v>503</v>
      </c>
      <c r="P17" s="189">
        <v>91511</v>
      </c>
      <c r="Q17" s="183">
        <v>474</v>
      </c>
      <c r="R17" s="184">
        <v>90190</v>
      </c>
      <c r="S17" s="185">
        <v>1281</v>
      </c>
      <c r="T17" s="184">
        <v>294927.5</v>
      </c>
      <c r="U17" s="185">
        <v>881</v>
      </c>
      <c r="V17" s="184">
        <v>216204.07071</v>
      </c>
      <c r="W17" s="324">
        <v>1165</v>
      </c>
      <c r="X17" s="184">
        <v>516563</v>
      </c>
      <c r="Y17" s="1320">
        <v>490</v>
      </c>
      <c r="Z17" s="1320">
        <v>212798</v>
      </c>
      <c r="AA17" s="325">
        <v>1066</v>
      </c>
      <c r="AB17" s="184">
        <v>88010</v>
      </c>
      <c r="AC17" s="186">
        <v>16464</v>
      </c>
      <c r="AD17" s="187">
        <v>1773755.7707099998</v>
      </c>
    </row>
    <row r="18" spans="2:30" ht="15">
      <c r="B18" s="107" t="s">
        <v>37</v>
      </c>
      <c r="C18" s="141">
        <v>546</v>
      </c>
      <c r="D18" s="143">
        <v>18518.5</v>
      </c>
      <c r="E18" s="60">
        <v>187</v>
      </c>
      <c r="F18" s="177">
        <v>13420</v>
      </c>
      <c r="G18" s="60">
        <v>384</v>
      </c>
      <c r="H18" s="177">
        <v>23028</v>
      </c>
      <c r="I18" s="63">
        <v>289</v>
      </c>
      <c r="J18" s="180">
        <v>33495</v>
      </c>
      <c r="K18" s="63">
        <v>242</v>
      </c>
      <c r="L18" s="180">
        <v>40870</v>
      </c>
      <c r="M18" s="58">
        <v>206</v>
      </c>
      <c r="N18" s="177">
        <v>22910</v>
      </c>
      <c r="O18" s="188">
        <v>62</v>
      </c>
      <c r="P18" s="189">
        <v>10180</v>
      </c>
      <c r="Q18" s="183">
        <v>49</v>
      </c>
      <c r="R18" s="184">
        <v>1240</v>
      </c>
      <c r="S18" s="185">
        <v>145</v>
      </c>
      <c r="T18" s="184">
        <v>30394.7</v>
      </c>
      <c r="U18" s="185">
        <v>191</v>
      </c>
      <c r="V18" s="184">
        <v>46050.85</v>
      </c>
      <c r="W18" s="324">
        <v>200</v>
      </c>
      <c r="X18" s="184">
        <v>35910</v>
      </c>
      <c r="Y18" s="1320">
        <v>377</v>
      </c>
      <c r="Z18" s="1320">
        <v>62469</v>
      </c>
      <c r="AA18" s="325">
        <v>117</v>
      </c>
      <c r="AB18" s="184">
        <v>33646</v>
      </c>
      <c r="AC18" s="186">
        <v>2995</v>
      </c>
      <c r="AD18" s="187">
        <v>372132.05000000005</v>
      </c>
    </row>
    <row r="19" spans="2:30" ht="15">
      <c r="B19" s="107" t="s">
        <v>38</v>
      </c>
      <c r="C19" s="141">
        <v>2934</v>
      </c>
      <c r="D19" s="143">
        <v>36019.1</v>
      </c>
      <c r="E19" s="60">
        <v>291</v>
      </c>
      <c r="F19" s="177">
        <v>17170</v>
      </c>
      <c r="G19" s="60">
        <v>337</v>
      </c>
      <c r="H19" s="177">
        <v>27640</v>
      </c>
      <c r="I19" s="63">
        <v>236</v>
      </c>
      <c r="J19" s="180">
        <v>40975</v>
      </c>
      <c r="K19" s="63">
        <v>563</v>
      </c>
      <c r="L19" s="180">
        <v>70440</v>
      </c>
      <c r="M19" s="58">
        <v>413</v>
      </c>
      <c r="N19" s="177">
        <v>71950</v>
      </c>
      <c r="O19" s="188">
        <v>229</v>
      </c>
      <c r="P19" s="189">
        <v>26725</v>
      </c>
      <c r="Q19" s="183">
        <v>285</v>
      </c>
      <c r="R19" s="184">
        <v>75290</v>
      </c>
      <c r="S19" s="185">
        <v>484</v>
      </c>
      <c r="T19" s="184">
        <v>118150</v>
      </c>
      <c r="U19" s="185">
        <v>401</v>
      </c>
      <c r="V19" s="184">
        <v>129380</v>
      </c>
      <c r="W19" s="324">
        <v>254</v>
      </c>
      <c r="X19" s="184">
        <v>90565</v>
      </c>
      <c r="Y19" s="1320">
        <v>284</v>
      </c>
      <c r="Z19" s="1320">
        <v>82687</v>
      </c>
      <c r="AA19" s="325">
        <v>68</v>
      </c>
      <c r="AB19" s="184">
        <v>34340</v>
      </c>
      <c r="AC19" s="186">
        <v>6779</v>
      </c>
      <c r="AD19" s="187">
        <v>821331.1</v>
      </c>
    </row>
    <row r="20" spans="2:30" ht="15">
      <c r="B20" s="107" t="s">
        <v>40</v>
      </c>
      <c r="C20" s="141">
        <v>936</v>
      </c>
      <c r="D20" s="143">
        <v>40537.7</v>
      </c>
      <c r="E20" s="60">
        <v>81</v>
      </c>
      <c r="F20" s="177">
        <v>12260</v>
      </c>
      <c r="G20" s="60">
        <v>146</v>
      </c>
      <c r="H20" s="177">
        <v>21695</v>
      </c>
      <c r="I20" s="63">
        <v>153</v>
      </c>
      <c r="J20" s="180">
        <v>28101</v>
      </c>
      <c r="K20" s="63">
        <v>286</v>
      </c>
      <c r="L20" s="180">
        <v>82800</v>
      </c>
      <c r="M20" s="58">
        <v>2644</v>
      </c>
      <c r="N20" s="177">
        <v>106378.5</v>
      </c>
      <c r="O20" s="188">
        <v>655</v>
      </c>
      <c r="P20" s="189">
        <v>94780</v>
      </c>
      <c r="Q20" s="183">
        <v>839</v>
      </c>
      <c r="R20" s="184">
        <v>150990.35</v>
      </c>
      <c r="S20" s="185">
        <v>1589</v>
      </c>
      <c r="T20" s="184">
        <v>553430.04</v>
      </c>
      <c r="U20" s="185">
        <v>1503</v>
      </c>
      <c r="V20" s="184">
        <v>423110</v>
      </c>
      <c r="W20" s="324">
        <v>1386</v>
      </c>
      <c r="X20" s="184">
        <v>397615.5</v>
      </c>
      <c r="Y20" s="1320">
        <v>1779</v>
      </c>
      <c r="Z20" s="1320">
        <v>395412</v>
      </c>
      <c r="AA20" s="325">
        <v>56</v>
      </c>
      <c r="AB20" s="184">
        <v>12140</v>
      </c>
      <c r="AC20" s="186">
        <v>12053</v>
      </c>
      <c r="AD20" s="187">
        <v>2319250.09</v>
      </c>
    </row>
    <row r="21" spans="2:30" ht="15">
      <c r="B21" s="107" t="s">
        <v>42</v>
      </c>
      <c r="C21" s="141">
        <v>6397</v>
      </c>
      <c r="D21" s="143">
        <v>61451</v>
      </c>
      <c r="E21" s="60">
        <v>99</v>
      </c>
      <c r="F21" s="177">
        <v>4650</v>
      </c>
      <c r="G21" s="60">
        <v>367</v>
      </c>
      <c r="H21" s="177">
        <v>15059.8</v>
      </c>
      <c r="I21" s="63">
        <v>533</v>
      </c>
      <c r="J21" s="180">
        <v>27245</v>
      </c>
      <c r="K21" s="63">
        <v>325</v>
      </c>
      <c r="L21" s="180">
        <v>59460</v>
      </c>
      <c r="M21" s="58">
        <v>766</v>
      </c>
      <c r="N21" s="177">
        <v>100885</v>
      </c>
      <c r="O21" s="188">
        <v>869</v>
      </c>
      <c r="P21" s="189">
        <v>157529.4</v>
      </c>
      <c r="Q21" s="183">
        <v>352</v>
      </c>
      <c r="R21" s="184">
        <v>178350</v>
      </c>
      <c r="S21" s="185">
        <v>680</v>
      </c>
      <c r="T21" s="184">
        <v>261472</v>
      </c>
      <c r="U21" s="185">
        <v>1139</v>
      </c>
      <c r="V21" s="184">
        <v>342672</v>
      </c>
      <c r="W21" s="324">
        <v>1177</v>
      </c>
      <c r="X21" s="184">
        <v>408551</v>
      </c>
      <c r="Y21" s="1320">
        <v>1322</v>
      </c>
      <c r="Z21" s="1320">
        <v>437059</v>
      </c>
      <c r="AA21" s="325">
        <v>491</v>
      </c>
      <c r="AB21" s="184">
        <v>157170</v>
      </c>
      <c r="AC21" s="186">
        <v>14517</v>
      </c>
      <c r="AD21" s="187">
        <v>2211554.2</v>
      </c>
    </row>
    <row r="22" spans="2:30" ht="15">
      <c r="B22" s="107" t="s">
        <v>43</v>
      </c>
      <c r="C22" s="141">
        <v>1056</v>
      </c>
      <c r="D22" s="143">
        <v>16040.5</v>
      </c>
      <c r="E22" s="60">
        <v>704</v>
      </c>
      <c r="F22" s="177">
        <v>34999</v>
      </c>
      <c r="G22" s="60">
        <v>655</v>
      </c>
      <c r="H22" s="177">
        <v>48504</v>
      </c>
      <c r="I22" s="63">
        <v>1370</v>
      </c>
      <c r="J22" s="180">
        <v>80175</v>
      </c>
      <c r="K22" s="63">
        <v>4688</v>
      </c>
      <c r="L22" s="180">
        <v>201620</v>
      </c>
      <c r="M22" s="58">
        <v>4883</v>
      </c>
      <c r="N22" s="177">
        <v>222718</v>
      </c>
      <c r="O22" s="188">
        <v>3080</v>
      </c>
      <c r="P22" s="189">
        <v>234502</v>
      </c>
      <c r="Q22" s="183">
        <v>4076</v>
      </c>
      <c r="R22" s="184">
        <v>430631</v>
      </c>
      <c r="S22" s="185">
        <v>0</v>
      </c>
      <c r="T22" s="184">
        <v>0</v>
      </c>
      <c r="U22" s="185">
        <v>2666</v>
      </c>
      <c r="V22" s="184">
        <v>234970</v>
      </c>
      <c r="W22" s="324">
        <v>4734</v>
      </c>
      <c r="X22" s="184">
        <v>444526</v>
      </c>
      <c r="Y22" s="1320">
        <v>4297</v>
      </c>
      <c r="Z22" s="1320">
        <v>248200</v>
      </c>
      <c r="AA22" s="325">
        <v>4197</v>
      </c>
      <c r="AB22" s="184">
        <v>239886</v>
      </c>
      <c r="AC22" s="186">
        <v>36406</v>
      </c>
      <c r="AD22" s="187">
        <v>2436771.5</v>
      </c>
    </row>
    <row r="23" spans="2:30" ht="15">
      <c r="B23" s="107" t="s">
        <v>44</v>
      </c>
      <c r="C23" s="141">
        <v>26703</v>
      </c>
      <c r="D23" s="143">
        <v>226067.2</v>
      </c>
      <c r="E23" s="60">
        <v>904</v>
      </c>
      <c r="F23" s="177">
        <v>53579</v>
      </c>
      <c r="G23" s="60">
        <v>336</v>
      </c>
      <c r="H23" s="177">
        <v>19417</v>
      </c>
      <c r="I23" s="63">
        <v>648</v>
      </c>
      <c r="J23" s="180">
        <v>55426</v>
      </c>
      <c r="K23" s="63">
        <v>807</v>
      </c>
      <c r="L23" s="180">
        <v>58137.3</v>
      </c>
      <c r="M23" s="58">
        <v>373</v>
      </c>
      <c r="N23" s="177">
        <v>91625</v>
      </c>
      <c r="O23" s="188">
        <v>398</v>
      </c>
      <c r="P23" s="189">
        <v>95114</v>
      </c>
      <c r="Q23" s="183">
        <v>491</v>
      </c>
      <c r="R23" s="184">
        <v>176570</v>
      </c>
      <c r="S23" s="185">
        <v>599</v>
      </c>
      <c r="T23" s="184">
        <v>394405</v>
      </c>
      <c r="U23" s="185">
        <v>548</v>
      </c>
      <c r="V23" s="184">
        <v>150560</v>
      </c>
      <c r="W23" s="324">
        <v>723</v>
      </c>
      <c r="X23" s="184">
        <v>295065.99</v>
      </c>
      <c r="Y23" s="1320">
        <v>538</v>
      </c>
      <c r="Z23" s="1320">
        <v>99100.92000000001</v>
      </c>
      <c r="AA23" s="325">
        <v>15</v>
      </c>
      <c r="AB23" s="184">
        <v>9242.15</v>
      </c>
      <c r="AC23" s="186">
        <v>33083</v>
      </c>
      <c r="AD23" s="187">
        <v>1724309.5599999998</v>
      </c>
    </row>
    <row r="24" spans="2:30" ht="15">
      <c r="B24" s="107" t="s">
        <v>46</v>
      </c>
      <c r="C24" s="141">
        <v>13447</v>
      </c>
      <c r="D24" s="143">
        <v>120706.3</v>
      </c>
      <c r="E24" s="60">
        <v>2104</v>
      </c>
      <c r="F24" s="177">
        <v>59300.1</v>
      </c>
      <c r="G24" s="60">
        <v>1320</v>
      </c>
      <c r="H24" s="177">
        <v>63670</v>
      </c>
      <c r="I24" s="63">
        <v>1640</v>
      </c>
      <c r="J24" s="180">
        <v>89323</v>
      </c>
      <c r="K24" s="63">
        <v>1404</v>
      </c>
      <c r="L24" s="180">
        <v>77875.5</v>
      </c>
      <c r="M24" s="58">
        <v>1818</v>
      </c>
      <c r="N24" s="177">
        <v>88239.5</v>
      </c>
      <c r="O24" s="188">
        <v>912</v>
      </c>
      <c r="P24" s="189">
        <v>59068</v>
      </c>
      <c r="Q24" s="183">
        <v>56</v>
      </c>
      <c r="R24" s="184">
        <v>14740</v>
      </c>
      <c r="S24" s="185">
        <v>490</v>
      </c>
      <c r="T24" s="184">
        <v>26880</v>
      </c>
      <c r="U24" s="185">
        <v>3391</v>
      </c>
      <c r="V24" s="184">
        <v>326164</v>
      </c>
      <c r="W24" s="324">
        <v>3611</v>
      </c>
      <c r="X24" s="184">
        <v>799815</v>
      </c>
      <c r="Y24" s="1320">
        <v>2295</v>
      </c>
      <c r="Z24" s="1320">
        <v>212729</v>
      </c>
      <c r="AA24" s="325">
        <v>109</v>
      </c>
      <c r="AB24" s="184">
        <v>38240</v>
      </c>
      <c r="AC24" s="186">
        <v>32597</v>
      </c>
      <c r="AD24" s="187">
        <v>1976750.4</v>
      </c>
    </row>
    <row r="25" spans="2:30" ht="15">
      <c r="B25" s="107" t="s">
        <v>48</v>
      </c>
      <c r="C25" s="141">
        <v>17905</v>
      </c>
      <c r="D25" s="143">
        <v>282566.1</v>
      </c>
      <c r="E25" s="60">
        <v>2345</v>
      </c>
      <c r="F25" s="177">
        <v>92906</v>
      </c>
      <c r="G25" s="60">
        <v>2548</v>
      </c>
      <c r="H25" s="177">
        <v>52970.7</v>
      </c>
      <c r="I25" s="63">
        <v>4223</v>
      </c>
      <c r="J25" s="180">
        <v>163491.4</v>
      </c>
      <c r="K25" s="63">
        <v>9094</v>
      </c>
      <c r="L25" s="180">
        <v>268454.1</v>
      </c>
      <c r="M25" s="58">
        <v>5401</v>
      </c>
      <c r="N25" s="177">
        <v>224191</v>
      </c>
      <c r="O25" s="188">
        <v>3741</v>
      </c>
      <c r="P25" s="189">
        <v>248666</v>
      </c>
      <c r="Q25" s="183">
        <v>6821</v>
      </c>
      <c r="R25" s="184">
        <v>479495</v>
      </c>
      <c r="S25" s="185">
        <v>7720</v>
      </c>
      <c r="T25" s="184">
        <v>666593.38</v>
      </c>
      <c r="U25" s="185">
        <v>7375</v>
      </c>
      <c r="V25" s="184">
        <v>809020.003</v>
      </c>
      <c r="W25" s="324">
        <v>8420</v>
      </c>
      <c r="X25" s="184">
        <v>1087192.5</v>
      </c>
      <c r="Y25" s="1320">
        <v>6594</v>
      </c>
      <c r="Z25" s="1320">
        <v>1020363</v>
      </c>
      <c r="AA25" s="325">
        <v>1322</v>
      </c>
      <c r="AB25" s="184">
        <v>290246</v>
      </c>
      <c r="AC25" s="186">
        <v>83509</v>
      </c>
      <c r="AD25" s="187">
        <v>5686155.183</v>
      </c>
    </row>
    <row r="26" spans="2:30" ht="15">
      <c r="B26" s="107" t="s">
        <v>50</v>
      </c>
      <c r="C26" s="141">
        <v>6276</v>
      </c>
      <c r="D26" s="143">
        <v>61654.4</v>
      </c>
      <c r="E26" s="60">
        <v>368</v>
      </c>
      <c r="F26" s="177">
        <v>14008.2</v>
      </c>
      <c r="G26" s="60">
        <v>1154</v>
      </c>
      <c r="H26" s="177">
        <v>36567</v>
      </c>
      <c r="I26" s="63">
        <v>2854</v>
      </c>
      <c r="J26" s="180">
        <v>105985</v>
      </c>
      <c r="K26" s="63">
        <v>2226</v>
      </c>
      <c r="L26" s="180">
        <v>93634.3</v>
      </c>
      <c r="M26" s="58">
        <v>4018</v>
      </c>
      <c r="N26" s="177">
        <v>203248.21</v>
      </c>
      <c r="O26" s="188">
        <v>3906</v>
      </c>
      <c r="P26" s="189">
        <v>220315</v>
      </c>
      <c r="Q26" s="183">
        <v>650</v>
      </c>
      <c r="R26" s="184">
        <v>161980</v>
      </c>
      <c r="S26" s="185">
        <v>4246</v>
      </c>
      <c r="T26" s="184">
        <v>412977</v>
      </c>
      <c r="U26" s="185">
        <v>5512</v>
      </c>
      <c r="V26" s="184">
        <v>363758</v>
      </c>
      <c r="W26" s="324">
        <v>5346</v>
      </c>
      <c r="X26" s="184">
        <v>432002</v>
      </c>
      <c r="Y26" s="1320">
        <v>1148</v>
      </c>
      <c r="Z26" s="1320">
        <v>162603</v>
      </c>
      <c r="AA26" s="325">
        <v>0</v>
      </c>
      <c r="AB26" s="184">
        <v>0</v>
      </c>
      <c r="AC26" s="186">
        <v>37704</v>
      </c>
      <c r="AD26" s="187">
        <v>2268732.11</v>
      </c>
    </row>
    <row r="27" spans="2:30" ht="15">
      <c r="B27" s="107" t="s">
        <v>51</v>
      </c>
      <c r="C27" s="141">
        <v>5232</v>
      </c>
      <c r="D27" s="143">
        <v>105969.7</v>
      </c>
      <c r="E27" s="60">
        <v>761</v>
      </c>
      <c r="F27" s="177">
        <v>53160</v>
      </c>
      <c r="G27" s="60">
        <v>893</v>
      </c>
      <c r="H27" s="177">
        <v>46610</v>
      </c>
      <c r="I27" s="63">
        <v>1890</v>
      </c>
      <c r="J27" s="180">
        <v>116597</v>
      </c>
      <c r="K27" s="63">
        <v>1972</v>
      </c>
      <c r="L27" s="180">
        <v>104691</v>
      </c>
      <c r="M27" s="58">
        <v>3388</v>
      </c>
      <c r="N27" s="177">
        <v>190092.5</v>
      </c>
      <c r="O27" s="188">
        <v>1249</v>
      </c>
      <c r="P27" s="189">
        <v>156850</v>
      </c>
      <c r="Q27" s="183">
        <v>552</v>
      </c>
      <c r="R27" s="184">
        <v>100205</v>
      </c>
      <c r="S27" s="185">
        <v>596</v>
      </c>
      <c r="T27" s="184">
        <v>147910</v>
      </c>
      <c r="U27" s="185">
        <v>989</v>
      </c>
      <c r="V27" s="184">
        <v>277857</v>
      </c>
      <c r="W27" s="324">
        <v>1800</v>
      </c>
      <c r="X27" s="184">
        <v>406580.5</v>
      </c>
      <c r="Y27" s="1320">
        <v>730</v>
      </c>
      <c r="Z27" s="1320">
        <v>193984</v>
      </c>
      <c r="AA27" s="325">
        <v>363</v>
      </c>
      <c r="AB27" s="184">
        <v>123270</v>
      </c>
      <c r="AC27" s="186">
        <v>20415</v>
      </c>
      <c r="AD27" s="187">
        <v>2023776.7</v>
      </c>
    </row>
    <row r="28" spans="2:30" ht="15">
      <c r="B28" s="107" t="s">
        <v>53</v>
      </c>
      <c r="C28" s="141">
        <v>12440</v>
      </c>
      <c r="D28" s="143">
        <v>127825.8</v>
      </c>
      <c r="E28" s="60">
        <v>2559</v>
      </c>
      <c r="F28" s="177">
        <v>88773</v>
      </c>
      <c r="G28" s="60">
        <v>1232</v>
      </c>
      <c r="H28" s="177">
        <v>65505</v>
      </c>
      <c r="I28" s="63">
        <v>2238</v>
      </c>
      <c r="J28" s="180">
        <v>112598</v>
      </c>
      <c r="K28" s="63">
        <v>3729</v>
      </c>
      <c r="L28" s="180">
        <v>271413</v>
      </c>
      <c r="M28" s="58">
        <v>2519</v>
      </c>
      <c r="N28" s="177">
        <v>219756</v>
      </c>
      <c r="O28" s="188">
        <v>4720</v>
      </c>
      <c r="P28" s="189">
        <v>413041</v>
      </c>
      <c r="Q28" s="183">
        <v>1947</v>
      </c>
      <c r="R28" s="184">
        <v>301705.96</v>
      </c>
      <c r="S28" s="185">
        <v>2574</v>
      </c>
      <c r="T28" s="184">
        <v>436216</v>
      </c>
      <c r="U28" s="185">
        <v>751</v>
      </c>
      <c r="V28" s="184">
        <v>139685</v>
      </c>
      <c r="W28" s="324">
        <v>919</v>
      </c>
      <c r="X28" s="184">
        <v>220152</v>
      </c>
      <c r="Y28" s="1320">
        <v>423</v>
      </c>
      <c r="Z28" s="1320">
        <v>130644.5</v>
      </c>
      <c r="AA28" s="325">
        <v>218</v>
      </c>
      <c r="AB28" s="184">
        <v>73270</v>
      </c>
      <c r="AC28" s="186">
        <v>36269</v>
      </c>
      <c r="AD28" s="187">
        <v>2600585.26</v>
      </c>
    </row>
    <row r="29" spans="2:30" ht="15">
      <c r="B29" s="107" t="s">
        <v>55</v>
      </c>
      <c r="C29" s="141">
        <v>4734</v>
      </c>
      <c r="D29" s="143">
        <v>146226.6</v>
      </c>
      <c r="E29" s="60">
        <v>532</v>
      </c>
      <c r="F29" s="177">
        <v>44230</v>
      </c>
      <c r="G29" s="60">
        <v>592</v>
      </c>
      <c r="H29" s="177">
        <v>52132</v>
      </c>
      <c r="I29" s="63">
        <v>382</v>
      </c>
      <c r="J29" s="180">
        <v>63110</v>
      </c>
      <c r="K29" s="63">
        <v>804</v>
      </c>
      <c r="L29" s="180">
        <v>101216</v>
      </c>
      <c r="M29" s="58">
        <v>728</v>
      </c>
      <c r="N29" s="177">
        <v>116630</v>
      </c>
      <c r="O29" s="188">
        <v>663</v>
      </c>
      <c r="P29" s="189">
        <v>161865</v>
      </c>
      <c r="Q29" s="183">
        <v>1258</v>
      </c>
      <c r="R29" s="184">
        <v>288705</v>
      </c>
      <c r="S29" s="185">
        <v>813</v>
      </c>
      <c r="T29" s="184">
        <v>184180.5</v>
      </c>
      <c r="U29" s="185">
        <v>1151</v>
      </c>
      <c r="V29" s="184">
        <v>492417.9</v>
      </c>
      <c r="W29" s="324">
        <v>1243</v>
      </c>
      <c r="X29" s="184">
        <v>529304</v>
      </c>
      <c r="Y29" s="1320">
        <v>935</v>
      </c>
      <c r="Z29" s="1320">
        <v>489094.62</v>
      </c>
      <c r="AA29" s="325">
        <v>377</v>
      </c>
      <c r="AB29" s="184">
        <v>176859</v>
      </c>
      <c r="AC29" s="186">
        <v>14212</v>
      </c>
      <c r="AD29" s="187">
        <v>2845970.62</v>
      </c>
    </row>
    <row r="30" spans="2:30" ht="15">
      <c r="B30" s="107" t="s">
        <v>57</v>
      </c>
      <c r="C30" s="141">
        <v>1383</v>
      </c>
      <c r="D30" s="143">
        <v>20396.5</v>
      </c>
      <c r="E30" s="60">
        <v>719</v>
      </c>
      <c r="F30" s="177">
        <v>15580</v>
      </c>
      <c r="G30" s="60">
        <v>953</v>
      </c>
      <c r="H30" s="177">
        <v>22624</v>
      </c>
      <c r="I30" s="63">
        <v>1325</v>
      </c>
      <c r="J30" s="180">
        <v>47798</v>
      </c>
      <c r="K30" s="63">
        <v>610</v>
      </c>
      <c r="L30" s="180">
        <v>37430</v>
      </c>
      <c r="M30" s="58">
        <v>1099</v>
      </c>
      <c r="N30" s="177">
        <v>67320</v>
      </c>
      <c r="O30" s="188">
        <v>0</v>
      </c>
      <c r="P30" s="189">
        <v>0</v>
      </c>
      <c r="Q30" s="183">
        <v>38</v>
      </c>
      <c r="R30" s="184">
        <v>22000</v>
      </c>
      <c r="S30" s="185">
        <v>2</v>
      </c>
      <c r="T30" s="184">
        <v>1500</v>
      </c>
      <c r="U30" s="185">
        <v>192</v>
      </c>
      <c r="V30" s="184">
        <v>73840</v>
      </c>
      <c r="W30" s="324">
        <v>60</v>
      </c>
      <c r="X30" s="184">
        <v>33290</v>
      </c>
      <c r="Y30" s="1320">
        <v>376</v>
      </c>
      <c r="Z30" s="1320">
        <v>126999</v>
      </c>
      <c r="AA30" s="325">
        <v>0</v>
      </c>
      <c r="AB30" s="184">
        <v>0</v>
      </c>
      <c r="AC30" s="186">
        <v>6757</v>
      </c>
      <c r="AD30" s="187">
        <v>468777.5</v>
      </c>
    </row>
    <row r="31" spans="2:30" ht="15">
      <c r="B31" s="107" t="s">
        <v>58</v>
      </c>
      <c r="C31" s="141">
        <v>31364</v>
      </c>
      <c r="D31" s="143">
        <v>241542.5</v>
      </c>
      <c r="E31" s="60">
        <v>1109</v>
      </c>
      <c r="F31" s="177">
        <v>47755</v>
      </c>
      <c r="G31" s="60">
        <v>803</v>
      </c>
      <c r="H31" s="177">
        <v>53822.9</v>
      </c>
      <c r="I31" s="63">
        <v>1978</v>
      </c>
      <c r="J31" s="180">
        <v>124859</v>
      </c>
      <c r="K31" s="63">
        <v>1754</v>
      </c>
      <c r="L31" s="180">
        <v>92539</v>
      </c>
      <c r="M31" s="58">
        <v>1254</v>
      </c>
      <c r="N31" s="177">
        <v>88031.25</v>
      </c>
      <c r="O31" s="188">
        <v>935</v>
      </c>
      <c r="P31" s="189">
        <v>67715</v>
      </c>
      <c r="Q31" s="183">
        <v>1076</v>
      </c>
      <c r="R31" s="184">
        <v>90276</v>
      </c>
      <c r="S31" s="185">
        <v>1138</v>
      </c>
      <c r="T31" s="184">
        <v>56597</v>
      </c>
      <c r="U31" s="185">
        <v>743</v>
      </c>
      <c r="V31" s="184">
        <v>47244.8</v>
      </c>
      <c r="W31" s="324">
        <v>917</v>
      </c>
      <c r="X31" s="184">
        <v>56819.92</v>
      </c>
      <c r="Y31" s="1320">
        <v>1547</v>
      </c>
      <c r="Z31" s="1320">
        <v>117095.5</v>
      </c>
      <c r="AA31" s="325">
        <v>28</v>
      </c>
      <c r="AB31" s="184">
        <v>9080</v>
      </c>
      <c r="AC31" s="186">
        <v>44646</v>
      </c>
      <c r="AD31" s="187">
        <v>1093377.87</v>
      </c>
    </row>
    <row r="32" spans="2:30" ht="15">
      <c r="B32" s="107" t="s">
        <v>59</v>
      </c>
      <c r="C32" s="141">
        <v>5604</v>
      </c>
      <c r="D32" s="143">
        <v>108288.2</v>
      </c>
      <c r="E32" s="60">
        <v>310</v>
      </c>
      <c r="F32" s="177">
        <v>21364</v>
      </c>
      <c r="G32" s="60">
        <v>402</v>
      </c>
      <c r="H32" s="177">
        <v>37365</v>
      </c>
      <c r="I32" s="63">
        <v>484</v>
      </c>
      <c r="J32" s="180">
        <v>73015</v>
      </c>
      <c r="K32" s="63">
        <v>570</v>
      </c>
      <c r="L32" s="180">
        <v>82963</v>
      </c>
      <c r="M32" s="58">
        <v>865</v>
      </c>
      <c r="N32" s="177">
        <v>167282</v>
      </c>
      <c r="O32" s="188">
        <v>542</v>
      </c>
      <c r="P32" s="189">
        <v>125740</v>
      </c>
      <c r="Q32" s="183">
        <v>1040</v>
      </c>
      <c r="R32" s="184">
        <v>261151</v>
      </c>
      <c r="S32" s="185">
        <v>1296</v>
      </c>
      <c r="T32" s="184">
        <v>287466</v>
      </c>
      <c r="U32" s="185">
        <v>432</v>
      </c>
      <c r="V32" s="184">
        <v>170440</v>
      </c>
      <c r="W32" s="324">
        <v>412</v>
      </c>
      <c r="X32" s="184">
        <v>212571</v>
      </c>
      <c r="Y32" s="1320">
        <v>452</v>
      </c>
      <c r="Z32" s="1320">
        <v>164978</v>
      </c>
      <c r="AA32" s="325">
        <v>249</v>
      </c>
      <c r="AB32" s="184">
        <v>42772</v>
      </c>
      <c r="AC32" s="186">
        <v>12658</v>
      </c>
      <c r="AD32" s="187">
        <v>1755395.2</v>
      </c>
    </row>
    <row r="33" spans="2:30" ht="15">
      <c r="B33" s="107" t="s">
        <v>60</v>
      </c>
      <c r="C33" s="141">
        <v>6181</v>
      </c>
      <c r="D33" s="143">
        <v>86942.2</v>
      </c>
      <c r="E33" s="60">
        <v>293</v>
      </c>
      <c r="F33" s="177">
        <v>21305</v>
      </c>
      <c r="G33" s="60">
        <v>492</v>
      </c>
      <c r="H33" s="177">
        <v>31585</v>
      </c>
      <c r="I33" s="63">
        <v>436</v>
      </c>
      <c r="J33" s="180">
        <v>48428</v>
      </c>
      <c r="K33" s="63">
        <v>812</v>
      </c>
      <c r="L33" s="180">
        <v>78675</v>
      </c>
      <c r="M33" s="58">
        <v>738</v>
      </c>
      <c r="N33" s="177">
        <v>96800</v>
      </c>
      <c r="O33" s="188">
        <v>553</v>
      </c>
      <c r="P33" s="189">
        <v>107315</v>
      </c>
      <c r="Q33" s="183">
        <v>159</v>
      </c>
      <c r="R33" s="184">
        <v>46910</v>
      </c>
      <c r="S33" s="185">
        <v>186</v>
      </c>
      <c r="T33" s="184">
        <v>43456</v>
      </c>
      <c r="U33" s="185">
        <v>258</v>
      </c>
      <c r="V33" s="184">
        <v>57810</v>
      </c>
      <c r="W33" s="324">
        <v>190</v>
      </c>
      <c r="X33" s="184">
        <v>41920</v>
      </c>
      <c r="Y33" s="1320">
        <v>424</v>
      </c>
      <c r="Z33" s="1320">
        <v>139230</v>
      </c>
      <c r="AA33" s="325">
        <v>2</v>
      </c>
      <c r="AB33" s="184">
        <v>10500</v>
      </c>
      <c r="AC33" s="186">
        <v>10724</v>
      </c>
      <c r="AD33" s="187">
        <v>810876.2</v>
      </c>
    </row>
    <row r="34" spans="2:30" ht="15">
      <c r="B34" s="107" t="s">
        <v>61</v>
      </c>
      <c r="C34" s="141">
        <v>1862</v>
      </c>
      <c r="D34" s="143">
        <v>34257.1</v>
      </c>
      <c r="E34" s="60">
        <v>117</v>
      </c>
      <c r="F34" s="177">
        <v>7085</v>
      </c>
      <c r="G34" s="60">
        <v>252</v>
      </c>
      <c r="H34" s="177">
        <v>13350</v>
      </c>
      <c r="I34" s="63">
        <v>105</v>
      </c>
      <c r="J34" s="180">
        <v>18290</v>
      </c>
      <c r="K34" s="63">
        <v>452</v>
      </c>
      <c r="L34" s="180">
        <v>50041.5</v>
      </c>
      <c r="M34" s="58">
        <v>477</v>
      </c>
      <c r="N34" s="177">
        <v>56660</v>
      </c>
      <c r="O34" s="188">
        <v>878</v>
      </c>
      <c r="P34" s="189">
        <v>98010</v>
      </c>
      <c r="Q34" s="183">
        <v>421</v>
      </c>
      <c r="R34" s="184">
        <v>84868</v>
      </c>
      <c r="S34" s="185">
        <v>440</v>
      </c>
      <c r="T34" s="184">
        <v>58267</v>
      </c>
      <c r="U34" s="185">
        <v>274</v>
      </c>
      <c r="V34" s="184">
        <v>63650</v>
      </c>
      <c r="W34" s="324">
        <v>501</v>
      </c>
      <c r="X34" s="184">
        <v>157930</v>
      </c>
      <c r="Y34" s="1320">
        <v>909</v>
      </c>
      <c r="Z34" s="1320">
        <v>252811.56</v>
      </c>
      <c r="AA34" s="325">
        <v>59</v>
      </c>
      <c r="AB34" s="184">
        <v>11780</v>
      </c>
      <c r="AC34" s="186">
        <v>6747</v>
      </c>
      <c r="AD34" s="187">
        <v>907000.1599999999</v>
      </c>
    </row>
    <row r="35" spans="2:30" ht="15">
      <c r="B35" s="107" t="s">
        <v>63</v>
      </c>
      <c r="C35" s="141">
        <v>9136</v>
      </c>
      <c r="D35" s="143">
        <v>152456.2</v>
      </c>
      <c r="E35" s="60">
        <v>370</v>
      </c>
      <c r="F35" s="177">
        <v>19265</v>
      </c>
      <c r="G35" s="60">
        <v>553</v>
      </c>
      <c r="H35" s="177">
        <v>43943</v>
      </c>
      <c r="I35" s="63">
        <v>593</v>
      </c>
      <c r="J35" s="180">
        <v>71731</v>
      </c>
      <c r="K35" s="63">
        <v>667</v>
      </c>
      <c r="L35" s="180">
        <v>97610</v>
      </c>
      <c r="M35" s="58">
        <v>806</v>
      </c>
      <c r="N35" s="177">
        <v>137290</v>
      </c>
      <c r="O35" s="188">
        <v>468</v>
      </c>
      <c r="P35" s="189">
        <v>115475</v>
      </c>
      <c r="Q35" s="183">
        <v>983</v>
      </c>
      <c r="R35" s="184">
        <v>170230</v>
      </c>
      <c r="S35" s="185">
        <v>1448</v>
      </c>
      <c r="T35" s="184">
        <v>207776</v>
      </c>
      <c r="U35" s="185">
        <v>1068</v>
      </c>
      <c r="V35" s="184">
        <v>192845</v>
      </c>
      <c r="W35" s="324">
        <v>241</v>
      </c>
      <c r="X35" s="184">
        <v>140626</v>
      </c>
      <c r="Y35" s="1320">
        <v>445</v>
      </c>
      <c r="Z35" s="1320">
        <v>111874.8</v>
      </c>
      <c r="AA35" s="325">
        <v>4</v>
      </c>
      <c r="AB35" s="184">
        <v>31000</v>
      </c>
      <c r="AC35" s="186">
        <v>16782</v>
      </c>
      <c r="AD35" s="187">
        <v>1492122</v>
      </c>
    </row>
    <row r="36" spans="2:30" ht="15">
      <c r="B36" s="107" t="s">
        <v>64</v>
      </c>
      <c r="C36" s="141">
        <v>11311</v>
      </c>
      <c r="D36" s="143">
        <v>103449.5</v>
      </c>
      <c r="E36" s="60">
        <v>694</v>
      </c>
      <c r="F36" s="177">
        <v>22007</v>
      </c>
      <c r="G36" s="60">
        <v>623</v>
      </c>
      <c r="H36" s="177">
        <v>26405</v>
      </c>
      <c r="I36" s="63">
        <v>726</v>
      </c>
      <c r="J36" s="180">
        <v>41830</v>
      </c>
      <c r="K36" s="63">
        <v>1228</v>
      </c>
      <c r="L36" s="180">
        <v>62455</v>
      </c>
      <c r="M36" s="58">
        <v>736</v>
      </c>
      <c r="N36" s="177">
        <v>73185</v>
      </c>
      <c r="O36" s="188">
        <v>653</v>
      </c>
      <c r="P36" s="189">
        <v>84680.3</v>
      </c>
      <c r="Q36" s="183">
        <v>722</v>
      </c>
      <c r="R36" s="184">
        <v>277852.921</v>
      </c>
      <c r="S36" s="185">
        <v>44</v>
      </c>
      <c r="T36" s="184">
        <v>40963.16</v>
      </c>
      <c r="U36" s="185">
        <v>541</v>
      </c>
      <c r="V36" s="184">
        <v>169596</v>
      </c>
      <c r="W36" s="324">
        <v>1592</v>
      </c>
      <c r="X36" s="184">
        <v>132879.16</v>
      </c>
      <c r="Y36" s="1320">
        <v>1781</v>
      </c>
      <c r="Z36" s="1320">
        <v>116710</v>
      </c>
      <c r="AA36" s="325">
        <v>46</v>
      </c>
      <c r="AB36" s="184">
        <v>5830</v>
      </c>
      <c r="AC36" s="186">
        <v>20697</v>
      </c>
      <c r="AD36" s="187">
        <v>1157843.041</v>
      </c>
    </row>
    <row r="37" spans="2:30" ht="15">
      <c r="B37" s="107" t="s">
        <v>65</v>
      </c>
      <c r="C37" s="141">
        <v>3618</v>
      </c>
      <c r="D37" s="143">
        <v>44090.200000000004</v>
      </c>
      <c r="E37" s="60">
        <v>152</v>
      </c>
      <c r="F37" s="177">
        <v>8478.5</v>
      </c>
      <c r="G37" s="60">
        <v>292</v>
      </c>
      <c r="H37" s="177">
        <v>19530</v>
      </c>
      <c r="I37" s="63">
        <v>35</v>
      </c>
      <c r="J37" s="180">
        <v>2035</v>
      </c>
      <c r="K37" s="63">
        <v>726</v>
      </c>
      <c r="L37" s="180">
        <v>58560</v>
      </c>
      <c r="M37" s="58">
        <v>854</v>
      </c>
      <c r="N37" s="177">
        <v>67470</v>
      </c>
      <c r="O37" s="188">
        <v>236</v>
      </c>
      <c r="P37" s="189">
        <v>44070</v>
      </c>
      <c r="Q37" s="183">
        <v>179</v>
      </c>
      <c r="R37" s="184">
        <v>53270</v>
      </c>
      <c r="S37" s="185">
        <v>556</v>
      </c>
      <c r="T37" s="184">
        <v>213680</v>
      </c>
      <c r="U37" s="185">
        <v>509</v>
      </c>
      <c r="V37" s="184">
        <v>221700</v>
      </c>
      <c r="W37" s="324">
        <v>561</v>
      </c>
      <c r="X37" s="184">
        <v>297606</v>
      </c>
      <c r="Y37" s="1320">
        <v>412</v>
      </c>
      <c r="Z37" s="1320">
        <v>225810</v>
      </c>
      <c r="AA37" s="325">
        <v>143</v>
      </c>
      <c r="AB37" s="184">
        <v>112500</v>
      </c>
      <c r="AC37" s="186">
        <v>8273</v>
      </c>
      <c r="AD37" s="187">
        <v>1368799.7</v>
      </c>
    </row>
    <row r="38" spans="2:30" ht="15">
      <c r="B38" s="107" t="s">
        <v>66</v>
      </c>
      <c r="C38" s="141">
        <v>29448</v>
      </c>
      <c r="D38" s="143">
        <v>176769.6</v>
      </c>
      <c r="E38" s="60">
        <v>1397</v>
      </c>
      <c r="F38" s="177">
        <v>59125</v>
      </c>
      <c r="G38" s="60">
        <v>749</v>
      </c>
      <c r="H38" s="177">
        <v>18835</v>
      </c>
      <c r="I38" s="63">
        <v>2034</v>
      </c>
      <c r="J38" s="180">
        <v>73265</v>
      </c>
      <c r="K38" s="63">
        <v>2127</v>
      </c>
      <c r="L38" s="180">
        <v>78692</v>
      </c>
      <c r="M38" s="58">
        <v>2126</v>
      </c>
      <c r="N38" s="177">
        <v>90795</v>
      </c>
      <c r="O38" s="188">
        <v>1615</v>
      </c>
      <c r="P38" s="189">
        <v>103875</v>
      </c>
      <c r="Q38" s="183">
        <v>3490</v>
      </c>
      <c r="R38" s="184">
        <v>269280</v>
      </c>
      <c r="S38" s="185">
        <v>5281</v>
      </c>
      <c r="T38" s="184">
        <v>337291</v>
      </c>
      <c r="U38" s="185">
        <v>3623</v>
      </c>
      <c r="V38" s="184">
        <v>285150.43</v>
      </c>
      <c r="W38" s="324">
        <v>2271</v>
      </c>
      <c r="X38" s="184">
        <v>274903.75</v>
      </c>
      <c r="Y38" s="1320">
        <v>2133</v>
      </c>
      <c r="Z38" s="1320">
        <v>243431.4</v>
      </c>
      <c r="AA38" s="325">
        <v>201</v>
      </c>
      <c r="AB38" s="184">
        <v>20625</v>
      </c>
      <c r="AC38" s="186">
        <v>56495</v>
      </c>
      <c r="AD38" s="187">
        <v>2032038.18</v>
      </c>
    </row>
    <row r="39" spans="2:30" ht="15">
      <c r="B39" s="107" t="s">
        <v>67</v>
      </c>
      <c r="C39" s="141">
        <v>3427</v>
      </c>
      <c r="D39" s="143">
        <v>56732.4</v>
      </c>
      <c r="E39" s="60">
        <v>292</v>
      </c>
      <c r="F39" s="177">
        <v>9865</v>
      </c>
      <c r="G39" s="60">
        <v>788</v>
      </c>
      <c r="H39" s="177">
        <v>43265</v>
      </c>
      <c r="I39" s="63">
        <v>793</v>
      </c>
      <c r="J39" s="180">
        <v>64510</v>
      </c>
      <c r="K39" s="63">
        <v>1202</v>
      </c>
      <c r="L39" s="180">
        <v>91950</v>
      </c>
      <c r="M39" s="58">
        <v>1222</v>
      </c>
      <c r="N39" s="177">
        <v>163168</v>
      </c>
      <c r="O39" s="188">
        <v>1721</v>
      </c>
      <c r="P39" s="189">
        <v>162145</v>
      </c>
      <c r="Q39" s="183">
        <v>986</v>
      </c>
      <c r="R39" s="184">
        <v>124430</v>
      </c>
      <c r="S39" s="185">
        <v>286</v>
      </c>
      <c r="T39" s="184">
        <v>55700</v>
      </c>
      <c r="U39" s="185">
        <v>679</v>
      </c>
      <c r="V39" s="184">
        <v>142275</v>
      </c>
      <c r="W39" s="324">
        <v>753</v>
      </c>
      <c r="X39" s="184">
        <v>216330</v>
      </c>
      <c r="Y39" s="1320">
        <v>1417</v>
      </c>
      <c r="Z39" s="1320">
        <v>258050</v>
      </c>
      <c r="AA39" s="325">
        <v>149</v>
      </c>
      <c r="AB39" s="184">
        <v>29800</v>
      </c>
      <c r="AC39" s="186">
        <v>13715</v>
      </c>
      <c r="AD39" s="187">
        <v>1418220.4</v>
      </c>
    </row>
    <row r="40" spans="2:30" ht="15">
      <c r="B40" s="107" t="s">
        <v>68</v>
      </c>
      <c r="C40" s="141">
        <v>4974</v>
      </c>
      <c r="D40" s="143">
        <v>26221.2</v>
      </c>
      <c r="E40" s="60">
        <v>551</v>
      </c>
      <c r="F40" s="177">
        <v>14874</v>
      </c>
      <c r="G40" s="60">
        <v>835</v>
      </c>
      <c r="H40" s="177">
        <v>22360</v>
      </c>
      <c r="I40" s="63">
        <v>400</v>
      </c>
      <c r="J40" s="180">
        <v>16922.3</v>
      </c>
      <c r="K40" s="63">
        <v>369</v>
      </c>
      <c r="L40" s="180">
        <v>18534.3</v>
      </c>
      <c r="M40" s="58">
        <v>487</v>
      </c>
      <c r="N40" s="177">
        <v>30864.5</v>
      </c>
      <c r="O40" s="188">
        <v>754</v>
      </c>
      <c r="P40" s="189">
        <v>48636</v>
      </c>
      <c r="Q40" s="183">
        <v>1337</v>
      </c>
      <c r="R40" s="184">
        <v>67739</v>
      </c>
      <c r="S40" s="185">
        <v>482</v>
      </c>
      <c r="T40" s="184">
        <v>20870</v>
      </c>
      <c r="U40" s="185">
        <v>2148</v>
      </c>
      <c r="V40" s="184">
        <v>133597</v>
      </c>
      <c r="W40" s="324">
        <v>2532</v>
      </c>
      <c r="X40" s="184">
        <v>203408</v>
      </c>
      <c r="Y40" s="1320">
        <v>785</v>
      </c>
      <c r="Z40" s="1320">
        <v>70135</v>
      </c>
      <c r="AA40" s="325">
        <v>0</v>
      </c>
      <c r="AB40" s="184">
        <v>0</v>
      </c>
      <c r="AC40" s="186">
        <v>15654</v>
      </c>
      <c r="AD40" s="187">
        <v>674161.3</v>
      </c>
    </row>
    <row r="41" spans="2:30" ht="15.75" thickBot="1">
      <c r="B41" s="108" t="s">
        <v>69</v>
      </c>
      <c r="C41" s="144">
        <v>1302</v>
      </c>
      <c r="D41" s="145">
        <v>23622.5</v>
      </c>
      <c r="E41" s="190">
        <v>497</v>
      </c>
      <c r="F41" s="191">
        <v>16256</v>
      </c>
      <c r="G41" s="190">
        <v>874</v>
      </c>
      <c r="H41" s="191">
        <v>22138</v>
      </c>
      <c r="I41" s="192">
        <v>372</v>
      </c>
      <c r="J41" s="193">
        <v>15185</v>
      </c>
      <c r="K41" s="192">
        <v>343</v>
      </c>
      <c r="L41" s="193">
        <v>11532.5</v>
      </c>
      <c r="M41" s="194">
        <v>3686</v>
      </c>
      <c r="N41" s="191">
        <v>227018.84</v>
      </c>
      <c r="O41" s="195">
        <v>4783</v>
      </c>
      <c r="P41" s="196">
        <v>298101.19</v>
      </c>
      <c r="Q41" s="197">
        <v>9472</v>
      </c>
      <c r="R41" s="198">
        <v>761180</v>
      </c>
      <c r="S41" s="199">
        <v>535</v>
      </c>
      <c r="T41" s="198">
        <v>52685</v>
      </c>
      <c r="U41" s="199">
        <v>1051</v>
      </c>
      <c r="V41" s="198">
        <v>79930</v>
      </c>
      <c r="W41" s="324">
        <v>3614</v>
      </c>
      <c r="X41" s="184">
        <v>171868.12</v>
      </c>
      <c r="Y41" s="1320">
        <v>3023</v>
      </c>
      <c r="Z41" s="1320">
        <v>195226</v>
      </c>
      <c r="AA41" s="325">
        <v>248</v>
      </c>
      <c r="AB41" s="184">
        <v>19146</v>
      </c>
      <c r="AC41" s="186">
        <v>29800</v>
      </c>
      <c r="AD41" s="187">
        <v>1893889.15</v>
      </c>
    </row>
    <row r="42" spans="2:30" ht="15.75" thickBot="1">
      <c r="B42" s="200" t="s">
        <v>62</v>
      </c>
      <c r="C42" s="81">
        <v>314403</v>
      </c>
      <c r="D42" s="138">
        <v>3303063.3</v>
      </c>
      <c r="E42" s="201">
        <v>23681</v>
      </c>
      <c r="F42" s="138">
        <v>1051589.7999999998</v>
      </c>
      <c r="G42" s="201">
        <v>24303</v>
      </c>
      <c r="H42" s="138">
        <v>1164460.4</v>
      </c>
      <c r="I42" s="201">
        <v>35035</v>
      </c>
      <c r="J42" s="138">
        <v>2083744.7</v>
      </c>
      <c r="K42" s="201">
        <v>46238</v>
      </c>
      <c r="L42" s="138">
        <v>3046738.5</v>
      </c>
      <c r="M42" s="201">
        <v>54032</v>
      </c>
      <c r="N42" s="138">
        <v>4263060.3</v>
      </c>
      <c r="O42" s="201">
        <v>43233</v>
      </c>
      <c r="P42" s="202">
        <v>4425861.84</v>
      </c>
      <c r="Q42" s="203">
        <v>52787</v>
      </c>
      <c r="R42" s="204">
        <v>6721074.561000001</v>
      </c>
      <c r="S42" s="205">
        <v>53639</v>
      </c>
      <c r="T42" s="204">
        <v>8349509.28</v>
      </c>
      <c r="U42" s="205">
        <v>50849</v>
      </c>
      <c r="V42" s="204">
        <v>7740507.627710001</v>
      </c>
      <c r="W42" s="328">
        <v>56328</v>
      </c>
      <c r="X42" s="204">
        <v>10189604.24</v>
      </c>
      <c r="Y42" s="202">
        <v>48736</v>
      </c>
      <c r="Z42" s="202">
        <v>9706761.23</v>
      </c>
      <c r="AA42" s="329">
        <v>12167</v>
      </c>
      <c r="AB42" s="204">
        <v>2208197.65</v>
      </c>
      <c r="AC42" s="203">
        <v>815431</v>
      </c>
      <c r="AD42" s="206">
        <v>64254173.42870999</v>
      </c>
    </row>
    <row r="43" ht="14.25" thickTop="1">
      <c r="B43" s="450" t="s">
        <v>202</v>
      </c>
    </row>
    <row r="46" ht="18" customHeight="1">
      <c r="AA46" s="1242"/>
    </row>
    <row r="49" spans="2:30" ht="24">
      <c r="B49" s="310" t="s">
        <v>199</v>
      </c>
      <c r="C49" s="3"/>
      <c r="D49" s="3"/>
      <c r="E49" s="3"/>
      <c r="F49" s="3"/>
      <c r="G49" s="4"/>
      <c r="H49" s="3"/>
      <c r="I49" s="3"/>
      <c r="J49" s="3"/>
      <c r="K49" s="5"/>
      <c r="L49" s="5"/>
      <c r="M49" s="5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05"/>
      <c r="AD49" s="105"/>
    </row>
    <row r="50" spans="2:30" ht="14.25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6.5" thickBot="1" thickTop="1">
      <c r="B51" s="124" t="s">
        <v>4</v>
      </c>
      <c r="C51" s="1467" t="s">
        <v>167</v>
      </c>
      <c r="D51" s="1468"/>
      <c r="E51" s="1463">
        <v>2002</v>
      </c>
      <c r="F51" s="1464"/>
      <c r="G51" s="1463">
        <v>2003</v>
      </c>
      <c r="H51" s="1466"/>
      <c r="I51" s="1465">
        <v>2004</v>
      </c>
      <c r="J51" s="1466"/>
      <c r="K51" s="1465">
        <v>2005</v>
      </c>
      <c r="L51" s="1466"/>
      <c r="M51" s="1465">
        <v>2006</v>
      </c>
      <c r="N51" s="1464"/>
      <c r="O51" s="1463">
        <v>2007</v>
      </c>
      <c r="P51" s="1464"/>
      <c r="Q51" s="1463">
        <v>2008</v>
      </c>
      <c r="R51" s="1464"/>
      <c r="S51" s="1463">
        <v>2009</v>
      </c>
      <c r="T51" s="1464"/>
      <c r="U51" s="1463">
        <v>2010</v>
      </c>
      <c r="V51" s="1464"/>
      <c r="W51" s="1463">
        <v>2011</v>
      </c>
      <c r="X51" s="1464"/>
      <c r="Y51" s="1463">
        <v>2012</v>
      </c>
      <c r="Z51" s="1464"/>
      <c r="AA51" s="1463">
        <v>2013</v>
      </c>
      <c r="AB51" s="1464"/>
      <c r="AC51" s="1467" t="s">
        <v>181</v>
      </c>
      <c r="AD51" s="1468"/>
    </row>
    <row r="52" spans="2:30" ht="16.5" thickBot="1" thickTop="1">
      <c r="B52" s="125"/>
      <c r="C52" s="57" t="s">
        <v>13</v>
      </c>
      <c r="D52" s="137" t="s">
        <v>11</v>
      </c>
      <c r="E52" s="129" t="s">
        <v>13</v>
      </c>
      <c r="F52" s="128" t="s">
        <v>11</v>
      </c>
      <c r="G52" s="130" t="s">
        <v>13</v>
      </c>
      <c r="H52" s="131" t="s">
        <v>11</v>
      </c>
      <c r="I52" s="132" t="s">
        <v>13</v>
      </c>
      <c r="J52" s="133" t="s">
        <v>11</v>
      </c>
      <c r="K52" s="134" t="s">
        <v>13</v>
      </c>
      <c r="L52" s="133" t="s">
        <v>11</v>
      </c>
      <c r="M52" s="135" t="s">
        <v>13</v>
      </c>
      <c r="N52" s="133" t="s">
        <v>11</v>
      </c>
      <c r="O52" s="131" t="s">
        <v>13</v>
      </c>
      <c r="P52" s="133" t="s">
        <v>11</v>
      </c>
      <c r="Q52" s="132" t="s">
        <v>13</v>
      </c>
      <c r="R52" s="136" t="s">
        <v>14</v>
      </c>
      <c r="S52" s="132" t="s">
        <v>13</v>
      </c>
      <c r="T52" s="136" t="s">
        <v>14</v>
      </c>
      <c r="U52" s="132" t="s">
        <v>13</v>
      </c>
      <c r="V52" s="136" t="s">
        <v>14</v>
      </c>
      <c r="W52" s="132" t="s">
        <v>13</v>
      </c>
      <c r="X52" s="136" t="s">
        <v>14</v>
      </c>
      <c r="Y52" s="136"/>
      <c r="Z52" s="136"/>
      <c r="AA52" s="132" t="s">
        <v>13</v>
      </c>
      <c r="AB52" s="136" t="s">
        <v>14</v>
      </c>
      <c r="AC52" s="57" t="s">
        <v>13</v>
      </c>
      <c r="AD52" s="140" t="s">
        <v>11</v>
      </c>
    </row>
    <row r="53" spans="2:30" ht="15.75" thickTop="1">
      <c r="B53" s="146" t="s">
        <v>16</v>
      </c>
      <c r="C53" s="141">
        <v>3921</v>
      </c>
      <c r="D53" s="142">
        <v>42005.8</v>
      </c>
      <c r="E53" s="61">
        <v>1158</v>
      </c>
      <c r="F53" s="151">
        <v>41129</v>
      </c>
      <c r="G53" s="61">
        <v>1529</v>
      </c>
      <c r="H53" s="62">
        <v>45590</v>
      </c>
      <c r="I53" s="63">
        <v>712</v>
      </c>
      <c r="J53" s="59">
        <v>16705</v>
      </c>
      <c r="K53" s="61">
        <v>849</v>
      </c>
      <c r="L53" s="59">
        <v>27265</v>
      </c>
      <c r="M53" s="64">
        <v>85</v>
      </c>
      <c r="N53" s="331">
        <v>7415</v>
      </c>
      <c r="O53" s="332">
        <v>420</v>
      </c>
      <c r="P53" s="120">
        <v>74784</v>
      </c>
      <c r="Q53" s="147">
        <v>0</v>
      </c>
      <c r="R53" s="166">
        <v>0</v>
      </c>
      <c r="S53" s="170">
        <v>67</v>
      </c>
      <c r="T53" s="162">
        <v>17830</v>
      </c>
      <c r="U53" s="170">
        <v>50</v>
      </c>
      <c r="V53" s="162">
        <v>19125</v>
      </c>
      <c r="W53" s="311">
        <v>8</v>
      </c>
      <c r="X53" s="162">
        <v>6100</v>
      </c>
      <c r="Y53" s="162">
        <v>7</v>
      </c>
      <c r="Z53" s="162">
        <v>6500</v>
      </c>
      <c r="AA53" s="311">
        <v>3</v>
      </c>
      <c r="AB53" s="162">
        <v>2500</v>
      </c>
      <c r="AC53" s="290">
        <v>8809</v>
      </c>
      <c r="AD53" s="333">
        <v>306948.8</v>
      </c>
    </row>
    <row r="54" spans="2:30" ht="15">
      <c r="B54" s="107" t="s">
        <v>18</v>
      </c>
      <c r="C54" s="141">
        <v>2276</v>
      </c>
      <c r="D54" s="143">
        <v>20373</v>
      </c>
      <c r="E54" s="69">
        <v>232</v>
      </c>
      <c r="F54" s="66">
        <v>11118.5</v>
      </c>
      <c r="G54" s="61">
        <v>372</v>
      </c>
      <c r="H54" s="67">
        <v>22516</v>
      </c>
      <c r="I54" s="68">
        <v>255</v>
      </c>
      <c r="J54" s="66">
        <v>11865</v>
      </c>
      <c r="K54" s="69">
        <v>378</v>
      </c>
      <c r="L54" s="66">
        <v>31327</v>
      </c>
      <c r="M54" s="65">
        <v>259</v>
      </c>
      <c r="N54" s="334">
        <v>21145</v>
      </c>
      <c r="O54" s="121">
        <v>606</v>
      </c>
      <c r="P54" s="122">
        <v>50526</v>
      </c>
      <c r="Q54" s="148">
        <v>282</v>
      </c>
      <c r="R54" s="167">
        <v>38475.8</v>
      </c>
      <c r="S54" s="121">
        <v>370</v>
      </c>
      <c r="T54" s="163">
        <v>54087.003</v>
      </c>
      <c r="U54" s="121">
        <v>250</v>
      </c>
      <c r="V54" s="163">
        <v>81475</v>
      </c>
      <c r="W54" s="312">
        <v>942</v>
      </c>
      <c r="X54" s="313">
        <v>121688</v>
      </c>
      <c r="Y54" s="163">
        <v>1091</v>
      </c>
      <c r="Z54" s="163">
        <v>253415.95</v>
      </c>
      <c r="AA54" s="312">
        <v>601</v>
      </c>
      <c r="AB54" s="313">
        <v>106897</v>
      </c>
      <c r="AC54" s="335">
        <v>7914</v>
      </c>
      <c r="AD54" s="336">
        <v>824909.253</v>
      </c>
    </row>
    <row r="55" spans="2:30" ht="15">
      <c r="B55" s="107" t="s">
        <v>20</v>
      </c>
      <c r="C55" s="141">
        <v>8190</v>
      </c>
      <c r="D55" s="143">
        <v>71164.6</v>
      </c>
      <c r="E55" s="69">
        <v>259</v>
      </c>
      <c r="F55" s="66">
        <v>18487</v>
      </c>
      <c r="G55" s="61">
        <v>343</v>
      </c>
      <c r="H55" s="67">
        <v>36570</v>
      </c>
      <c r="I55" s="68">
        <v>322</v>
      </c>
      <c r="J55" s="66">
        <v>50750</v>
      </c>
      <c r="K55" s="69">
        <v>982</v>
      </c>
      <c r="L55" s="66">
        <v>143735</v>
      </c>
      <c r="M55" s="65">
        <v>826</v>
      </c>
      <c r="N55" s="334">
        <v>156580</v>
      </c>
      <c r="O55" s="121">
        <v>1545</v>
      </c>
      <c r="P55" s="122">
        <v>288255</v>
      </c>
      <c r="Q55" s="148">
        <v>2403</v>
      </c>
      <c r="R55" s="167">
        <v>477180</v>
      </c>
      <c r="S55" s="121">
        <v>1877</v>
      </c>
      <c r="T55" s="163">
        <v>370296</v>
      </c>
      <c r="U55" s="121">
        <v>1806</v>
      </c>
      <c r="V55" s="163">
        <v>532640</v>
      </c>
      <c r="W55" s="312">
        <v>2521</v>
      </c>
      <c r="X55" s="313">
        <v>450025.4</v>
      </c>
      <c r="Y55" s="163">
        <v>3325</v>
      </c>
      <c r="Z55" s="163">
        <v>425555.89999999997</v>
      </c>
      <c r="AA55" s="312">
        <v>867</v>
      </c>
      <c r="AB55" s="313">
        <v>160911</v>
      </c>
      <c r="AC55" s="335">
        <v>25266</v>
      </c>
      <c r="AD55" s="336">
        <v>3182149.9</v>
      </c>
    </row>
    <row r="56" spans="2:30" ht="15">
      <c r="B56" s="107" t="s">
        <v>22</v>
      </c>
      <c r="C56" s="141">
        <v>2091</v>
      </c>
      <c r="D56" s="143">
        <v>23176.3</v>
      </c>
      <c r="E56" s="69">
        <v>644</v>
      </c>
      <c r="F56" s="66">
        <v>23303.5</v>
      </c>
      <c r="G56" s="61">
        <v>389</v>
      </c>
      <c r="H56" s="67">
        <v>28736</v>
      </c>
      <c r="I56" s="68">
        <v>499</v>
      </c>
      <c r="J56" s="66">
        <v>49076.8</v>
      </c>
      <c r="K56" s="69">
        <v>417</v>
      </c>
      <c r="L56" s="66">
        <v>40376</v>
      </c>
      <c r="M56" s="65">
        <v>281</v>
      </c>
      <c r="N56" s="334">
        <v>49440</v>
      </c>
      <c r="O56" s="121">
        <v>191</v>
      </c>
      <c r="P56" s="122">
        <v>47745</v>
      </c>
      <c r="Q56" s="148">
        <v>101</v>
      </c>
      <c r="R56" s="167">
        <v>15845</v>
      </c>
      <c r="S56" s="121">
        <v>244</v>
      </c>
      <c r="T56" s="163">
        <v>54650</v>
      </c>
      <c r="U56" s="121">
        <v>138</v>
      </c>
      <c r="V56" s="163">
        <v>38025</v>
      </c>
      <c r="W56" s="312">
        <v>532</v>
      </c>
      <c r="X56" s="313">
        <v>233350</v>
      </c>
      <c r="Y56" s="163">
        <v>578</v>
      </c>
      <c r="Z56" s="163">
        <v>210731</v>
      </c>
      <c r="AA56" s="312">
        <v>52</v>
      </c>
      <c r="AB56" s="313">
        <v>10110</v>
      </c>
      <c r="AC56" s="335">
        <v>6157</v>
      </c>
      <c r="AD56" s="336">
        <v>824564.6</v>
      </c>
    </row>
    <row r="57" spans="2:30" ht="15">
      <c r="B57" s="107" t="s">
        <v>24</v>
      </c>
      <c r="C57" s="141">
        <v>8242</v>
      </c>
      <c r="D57" s="143">
        <v>61221.1</v>
      </c>
      <c r="E57" s="69">
        <v>375</v>
      </c>
      <c r="F57" s="66">
        <v>9244.6</v>
      </c>
      <c r="G57" s="61">
        <v>185</v>
      </c>
      <c r="H57" s="67">
        <v>12617.8</v>
      </c>
      <c r="I57" s="68">
        <v>34</v>
      </c>
      <c r="J57" s="66">
        <v>3515</v>
      </c>
      <c r="K57" s="69">
        <v>366</v>
      </c>
      <c r="L57" s="66">
        <v>32499</v>
      </c>
      <c r="M57" s="65">
        <v>66</v>
      </c>
      <c r="N57" s="334">
        <v>6354</v>
      </c>
      <c r="O57" s="121">
        <v>208</v>
      </c>
      <c r="P57" s="122">
        <v>25180</v>
      </c>
      <c r="Q57" s="148">
        <v>265</v>
      </c>
      <c r="R57" s="167">
        <v>40385</v>
      </c>
      <c r="S57" s="121">
        <v>424</v>
      </c>
      <c r="T57" s="163">
        <v>85725</v>
      </c>
      <c r="U57" s="121">
        <v>744</v>
      </c>
      <c r="V57" s="163">
        <v>124346.04999999999</v>
      </c>
      <c r="W57" s="312">
        <v>534</v>
      </c>
      <c r="X57" s="313">
        <v>123650</v>
      </c>
      <c r="Y57" s="163">
        <v>928</v>
      </c>
      <c r="Z57" s="163">
        <v>192966</v>
      </c>
      <c r="AA57" s="312">
        <v>376</v>
      </c>
      <c r="AB57" s="313">
        <v>99669</v>
      </c>
      <c r="AC57" s="335">
        <v>12747</v>
      </c>
      <c r="AD57" s="336">
        <v>817372.55</v>
      </c>
    </row>
    <row r="58" spans="2:30" ht="15">
      <c r="B58" s="107" t="s">
        <v>26</v>
      </c>
      <c r="C58" s="141">
        <v>13501</v>
      </c>
      <c r="D58" s="143">
        <v>103818.6</v>
      </c>
      <c r="E58" s="69">
        <v>742</v>
      </c>
      <c r="F58" s="66">
        <v>30162.7</v>
      </c>
      <c r="G58" s="61">
        <v>796</v>
      </c>
      <c r="H58" s="67">
        <v>35034</v>
      </c>
      <c r="I58" s="68">
        <v>360</v>
      </c>
      <c r="J58" s="66">
        <v>20145</v>
      </c>
      <c r="K58" s="69">
        <v>927</v>
      </c>
      <c r="L58" s="66">
        <v>67938</v>
      </c>
      <c r="M58" s="65">
        <v>665</v>
      </c>
      <c r="N58" s="334">
        <v>62450</v>
      </c>
      <c r="O58" s="121">
        <v>796</v>
      </c>
      <c r="P58" s="122">
        <v>64281</v>
      </c>
      <c r="Q58" s="148">
        <v>969</v>
      </c>
      <c r="R58" s="167">
        <v>97974.6</v>
      </c>
      <c r="S58" s="121">
        <v>606</v>
      </c>
      <c r="T58" s="163">
        <v>131810.27</v>
      </c>
      <c r="U58" s="121">
        <v>1147</v>
      </c>
      <c r="V58" s="163">
        <v>224799.53999999998</v>
      </c>
      <c r="W58" s="312">
        <v>1661</v>
      </c>
      <c r="X58" s="313">
        <v>308820</v>
      </c>
      <c r="Y58" s="163">
        <v>1013</v>
      </c>
      <c r="Z58" s="163">
        <v>249038.3</v>
      </c>
      <c r="AA58" s="312">
        <v>0</v>
      </c>
      <c r="AB58" s="313">
        <v>0</v>
      </c>
      <c r="AC58" s="335">
        <v>23183</v>
      </c>
      <c r="AD58" s="336">
        <v>1396272.01</v>
      </c>
    </row>
    <row r="59" spans="2:30" ht="15">
      <c r="B59" s="107" t="s">
        <v>27</v>
      </c>
      <c r="C59" s="141">
        <v>5</v>
      </c>
      <c r="D59" s="143">
        <v>78</v>
      </c>
      <c r="E59" s="69">
        <v>22</v>
      </c>
      <c r="F59" s="66">
        <v>1105</v>
      </c>
      <c r="G59" s="61">
        <v>13</v>
      </c>
      <c r="H59" s="67">
        <v>208</v>
      </c>
      <c r="I59" s="68">
        <v>40</v>
      </c>
      <c r="J59" s="66">
        <v>1000</v>
      </c>
      <c r="K59" s="69">
        <v>65</v>
      </c>
      <c r="L59" s="66">
        <v>7990</v>
      </c>
      <c r="M59" s="65">
        <v>60</v>
      </c>
      <c r="N59" s="334">
        <v>12330</v>
      </c>
      <c r="O59" s="121">
        <v>133</v>
      </c>
      <c r="P59" s="122">
        <v>21670</v>
      </c>
      <c r="Q59" s="148">
        <v>0</v>
      </c>
      <c r="R59" s="167">
        <v>0</v>
      </c>
      <c r="S59" s="121">
        <v>1</v>
      </c>
      <c r="T59" s="163">
        <v>3000</v>
      </c>
      <c r="U59" s="121">
        <v>120</v>
      </c>
      <c r="V59" s="163">
        <v>19180</v>
      </c>
      <c r="W59" s="312">
        <v>111</v>
      </c>
      <c r="X59" s="313">
        <v>35280</v>
      </c>
      <c r="Y59" s="163">
        <v>76</v>
      </c>
      <c r="Z59" s="163">
        <v>28650</v>
      </c>
      <c r="AA59" s="312">
        <v>23</v>
      </c>
      <c r="AB59" s="313">
        <v>23000</v>
      </c>
      <c r="AC59" s="335">
        <v>669</v>
      </c>
      <c r="AD59" s="336">
        <v>153491</v>
      </c>
    </row>
    <row r="60" spans="2:30" ht="15">
      <c r="B60" s="107" t="s">
        <v>29</v>
      </c>
      <c r="C60" s="141">
        <v>7884</v>
      </c>
      <c r="D60" s="143">
        <v>51548.9</v>
      </c>
      <c r="E60" s="69">
        <v>1596</v>
      </c>
      <c r="F60" s="66">
        <v>27959.5</v>
      </c>
      <c r="G60" s="61">
        <v>1868</v>
      </c>
      <c r="H60" s="67">
        <v>45327.8</v>
      </c>
      <c r="I60" s="68">
        <v>2400</v>
      </c>
      <c r="J60" s="66">
        <v>60111</v>
      </c>
      <c r="K60" s="69">
        <v>2090</v>
      </c>
      <c r="L60" s="66">
        <v>57300</v>
      </c>
      <c r="M60" s="65">
        <v>2038</v>
      </c>
      <c r="N60" s="334">
        <v>99035</v>
      </c>
      <c r="O60" s="121">
        <v>2001</v>
      </c>
      <c r="P60" s="122">
        <v>114160</v>
      </c>
      <c r="Q60" s="148">
        <v>380</v>
      </c>
      <c r="R60" s="167">
        <v>29600</v>
      </c>
      <c r="S60" s="121">
        <v>1255</v>
      </c>
      <c r="T60" s="163">
        <v>152553</v>
      </c>
      <c r="U60" s="121">
        <v>1700</v>
      </c>
      <c r="V60" s="163">
        <v>95445</v>
      </c>
      <c r="W60" s="312">
        <v>794</v>
      </c>
      <c r="X60" s="313">
        <v>248168</v>
      </c>
      <c r="Y60" s="163">
        <v>736</v>
      </c>
      <c r="Z60" s="163">
        <v>351370</v>
      </c>
      <c r="AA60" s="312">
        <v>2</v>
      </c>
      <c r="AB60" s="313">
        <v>1000</v>
      </c>
      <c r="AC60" s="335">
        <v>24744</v>
      </c>
      <c r="AD60" s="336">
        <v>1333578.2</v>
      </c>
    </row>
    <row r="61" spans="2:30" ht="15">
      <c r="B61" s="107" t="s">
        <v>30</v>
      </c>
      <c r="C61" s="141">
        <v>8577</v>
      </c>
      <c r="D61" s="143">
        <v>40474.7</v>
      </c>
      <c r="E61" s="69">
        <v>186</v>
      </c>
      <c r="F61" s="66">
        <v>8200</v>
      </c>
      <c r="G61" s="61">
        <v>289</v>
      </c>
      <c r="H61" s="67">
        <v>11234</v>
      </c>
      <c r="I61" s="68">
        <v>1180</v>
      </c>
      <c r="J61" s="66">
        <v>37515</v>
      </c>
      <c r="K61" s="69">
        <v>1736</v>
      </c>
      <c r="L61" s="66">
        <v>67053</v>
      </c>
      <c r="M61" s="65">
        <v>2284</v>
      </c>
      <c r="N61" s="334">
        <v>73197.5</v>
      </c>
      <c r="O61" s="121">
        <v>1391</v>
      </c>
      <c r="P61" s="122">
        <v>104430</v>
      </c>
      <c r="Q61" s="148">
        <v>1878</v>
      </c>
      <c r="R61" s="167">
        <v>75545</v>
      </c>
      <c r="S61" s="121">
        <v>1655</v>
      </c>
      <c r="T61" s="163">
        <v>99600</v>
      </c>
      <c r="U61" s="121">
        <v>2093</v>
      </c>
      <c r="V61" s="163">
        <v>110906</v>
      </c>
      <c r="W61" s="312">
        <v>2136</v>
      </c>
      <c r="X61" s="313">
        <v>176669</v>
      </c>
      <c r="Y61" s="163">
        <v>1312</v>
      </c>
      <c r="Z61" s="163">
        <v>101240</v>
      </c>
      <c r="AA61" s="312">
        <v>407</v>
      </c>
      <c r="AB61" s="313">
        <v>48510</v>
      </c>
      <c r="AC61" s="335">
        <v>25124</v>
      </c>
      <c r="AD61" s="336">
        <v>954574.2</v>
      </c>
    </row>
    <row r="62" spans="2:30" ht="15">
      <c r="B62" s="107" t="s">
        <v>32</v>
      </c>
      <c r="C62" s="141">
        <v>4133</v>
      </c>
      <c r="D62" s="143">
        <v>33129.2</v>
      </c>
      <c r="E62" s="69">
        <v>337</v>
      </c>
      <c r="F62" s="66">
        <v>11178</v>
      </c>
      <c r="G62" s="61">
        <v>443</v>
      </c>
      <c r="H62" s="67">
        <v>31400</v>
      </c>
      <c r="I62" s="68">
        <v>545</v>
      </c>
      <c r="J62" s="66">
        <v>46670.3</v>
      </c>
      <c r="K62" s="69">
        <v>520</v>
      </c>
      <c r="L62" s="66">
        <v>45186.2</v>
      </c>
      <c r="M62" s="65">
        <v>604</v>
      </c>
      <c r="N62" s="334">
        <v>66486</v>
      </c>
      <c r="O62" s="121">
        <v>262</v>
      </c>
      <c r="P62" s="122">
        <v>26505</v>
      </c>
      <c r="Q62" s="148">
        <v>947</v>
      </c>
      <c r="R62" s="167">
        <v>137190</v>
      </c>
      <c r="S62" s="121">
        <v>278</v>
      </c>
      <c r="T62" s="163">
        <v>44845</v>
      </c>
      <c r="U62" s="121">
        <v>486</v>
      </c>
      <c r="V62" s="163">
        <v>89980</v>
      </c>
      <c r="W62" s="312">
        <v>292</v>
      </c>
      <c r="X62" s="313">
        <v>69565</v>
      </c>
      <c r="Y62" s="163">
        <v>349</v>
      </c>
      <c r="Z62" s="163">
        <v>111830</v>
      </c>
      <c r="AA62" s="312">
        <v>31</v>
      </c>
      <c r="AB62" s="313">
        <v>5790</v>
      </c>
      <c r="AC62" s="335">
        <v>9227</v>
      </c>
      <c r="AD62" s="336">
        <v>719754.7</v>
      </c>
    </row>
    <row r="63" spans="2:30" ht="15">
      <c r="B63" s="107" t="s">
        <v>33</v>
      </c>
      <c r="C63" s="141">
        <v>658</v>
      </c>
      <c r="D63" s="143">
        <v>19726.6</v>
      </c>
      <c r="E63" s="69">
        <v>40</v>
      </c>
      <c r="F63" s="66">
        <v>2147</v>
      </c>
      <c r="G63" s="61">
        <v>84</v>
      </c>
      <c r="H63" s="67">
        <v>1239.2</v>
      </c>
      <c r="I63" s="68">
        <v>81</v>
      </c>
      <c r="J63" s="66">
        <v>4201.5</v>
      </c>
      <c r="K63" s="69">
        <v>39</v>
      </c>
      <c r="L63" s="66">
        <v>3840</v>
      </c>
      <c r="M63" s="65">
        <v>106</v>
      </c>
      <c r="N63" s="334">
        <v>11400</v>
      </c>
      <c r="O63" s="121">
        <v>178</v>
      </c>
      <c r="P63" s="122">
        <v>28670</v>
      </c>
      <c r="Q63" s="148">
        <v>125</v>
      </c>
      <c r="R63" s="167">
        <v>17760</v>
      </c>
      <c r="S63" s="121">
        <v>409</v>
      </c>
      <c r="T63" s="163">
        <v>116851</v>
      </c>
      <c r="U63" s="121">
        <v>4526</v>
      </c>
      <c r="V63" s="163">
        <v>769148</v>
      </c>
      <c r="W63" s="312">
        <v>2245</v>
      </c>
      <c r="X63" s="313">
        <v>230269.21</v>
      </c>
      <c r="Y63" s="163">
        <v>3920</v>
      </c>
      <c r="Z63" s="163">
        <v>557558.3</v>
      </c>
      <c r="AA63" s="312">
        <v>1155</v>
      </c>
      <c r="AB63" s="313">
        <v>199585.5</v>
      </c>
      <c r="AC63" s="335">
        <v>13566</v>
      </c>
      <c r="AD63" s="336">
        <v>1962396.31</v>
      </c>
    </row>
    <row r="64" spans="2:30" ht="15">
      <c r="B64" s="107" t="s">
        <v>35</v>
      </c>
      <c r="C64" s="141">
        <v>578</v>
      </c>
      <c r="D64" s="143">
        <v>9440.2</v>
      </c>
      <c r="E64" s="69">
        <v>216</v>
      </c>
      <c r="F64" s="66">
        <v>5634.65</v>
      </c>
      <c r="G64" s="61">
        <v>185</v>
      </c>
      <c r="H64" s="67">
        <v>8605</v>
      </c>
      <c r="I64" s="68">
        <v>178</v>
      </c>
      <c r="J64" s="66">
        <v>13120</v>
      </c>
      <c r="K64" s="69">
        <v>107</v>
      </c>
      <c r="L64" s="66">
        <v>7045</v>
      </c>
      <c r="M64" s="65">
        <v>255</v>
      </c>
      <c r="N64" s="334">
        <v>31530</v>
      </c>
      <c r="O64" s="121">
        <v>174</v>
      </c>
      <c r="P64" s="122">
        <v>29025</v>
      </c>
      <c r="Q64" s="148">
        <v>97</v>
      </c>
      <c r="R64" s="167">
        <v>20699</v>
      </c>
      <c r="S64" s="121">
        <v>35</v>
      </c>
      <c r="T64" s="163">
        <v>8425.85</v>
      </c>
      <c r="U64" s="121">
        <v>492</v>
      </c>
      <c r="V64" s="163">
        <v>51580</v>
      </c>
      <c r="W64" s="312">
        <v>111</v>
      </c>
      <c r="X64" s="313">
        <v>25131</v>
      </c>
      <c r="Y64" s="163">
        <v>151</v>
      </c>
      <c r="Z64" s="163">
        <v>47909</v>
      </c>
      <c r="AA64" s="312">
        <v>37</v>
      </c>
      <c r="AB64" s="313">
        <v>11025</v>
      </c>
      <c r="AC64" s="335">
        <v>2616</v>
      </c>
      <c r="AD64" s="336">
        <v>269169.7</v>
      </c>
    </row>
    <row r="65" spans="2:30" ht="15">
      <c r="B65" s="107" t="s">
        <v>36</v>
      </c>
      <c r="C65" s="141">
        <v>2244</v>
      </c>
      <c r="D65" s="143">
        <v>48194.5</v>
      </c>
      <c r="E65" s="69">
        <v>39</v>
      </c>
      <c r="F65" s="66">
        <v>2224.1</v>
      </c>
      <c r="G65" s="61">
        <v>102</v>
      </c>
      <c r="H65" s="67">
        <v>3905</v>
      </c>
      <c r="I65" s="68">
        <v>231</v>
      </c>
      <c r="J65" s="66">
        <v>13385</v>
      </c>
      <c r="K65" s="69">
        <v>171</v>
      </c>
      <c r="L65" s="66">
        <v>17765</v>
      </c>
      <c r="M65" s="65">
        <v>168</v>
      </c>
      <c r="N65" s="334">
        <v>21910</v>
      </c>
      <c r="O65" s="121">
        <v>383</v>
      </c>
      <c r="P65" s="122">
        <v>48190</v>
      </c>
      <c r="Q65" s="148">
        <v>198</v>
      </c>
      <c r="R65" s="167">
        <v>30521</v>
      </c>
      <c r="S65" s="121">
        <v>475</v>
      </c>
      <c r="T65" s="163">
        <v>68145</v>
      </c>
      <c r="U65" s="121">
        <v>799</v>
      </c>
      <c r="V65" s="163">
        <v>190189.484</v>
      </c>
      <c r="W65" s="312">
        <v>641</v>
      </c>
      <c r="X65" s="313">
        <v>181202.165</v>
      </c>
      <c r="Y65" s="163">
        <v>870</v>
      </c>
      <c r="Z65" s="163">
        <v>283448</v>
      </c>
      <c r="AA65" s="312">
        <v>402</v>
      </c>
      <c r="AB65" s="313">
        <v>265410</v>
      </c>
      <c r="AC65" s="335">
        <v>6723</v>
      </c>
      <c r="AD65" s="336">
        <v>1174489.249</v>
      </c>
    </row>
    <row r="66" spans="2:30" ht="15">
      <c r="B66" s="107" t="s">
        <v>37</v>
      </c>
      <c r="C66" s="141">
        <v>320</v>
      </c>
      <c r="D66" s="143">
        <v>6129.1</v>
      </c>
      <c r="E66" s="69">
        <v>38</v>
      </c>
      <c r="F66" s="66">
        <v>2280</v>
      </c>
      <c r="G66" s="61">
        <v>373</v>
      </c>
      <c r="H66" s="67">
        <v>18803</v>
      </c>
      <c r="I66" s="68">
        <v>151</v>
      </c>
      <c r="J66" s="66">
        <v>7938</v>
      </c>
      <c r="K66" s="69">
        <v>265</v>
      </c>
      <c r="L66" s="66">
        <v>25250</v>
      </c>
      <c r="M66" s="65">
        <v>100</v>
      </c>
      <c r="N66" s="334">
        <v>9510</v>
      </c>
      <c r="O66" s="121">
        <v>348</v>
      </c>
      <c r="P66" s="122">
        <v>40595</v>
      </c>
      <c r="Q66" s="148">
        <v>124</v>
      </c>
      <c r="R66" s="167">
        <v>23895</v>
      </c>
      <c r="S66" s="121">
        <v>55</v>
      </c>
      <c r="T66" s="163">
        <v>6980</v>
      </c>
      <c r="U66" s="121">
        <v>111</v>
      </c>
      <c r="V66" s="163">
        <v>15694</v>
      </c>
      <c r="W66" s="312">
        <v>227</v>
      </c>
      <c r="X66" s="313">
        <v>36087.7</v>
      </c>
      <c r="Y66" s="163">
        <v>159</v>
      </c>
      <c r="Z66" s="163">
        <v>29044</v>
      </c>
      <c r="AA66" s="312">
        <v>68</v>
      </c>
      <c r="AB66" s="313">
        <v>19150</v>
      </c>
      <c r="AC66" s="335">
        <v>2339</v>
      </c>
      <c r="AD66" s="336">
        <v>241355.8</v>
      </c>
    </row>
    <row r="67" spans="2:30" ht="15">
      <c r="B67" s="107" t="s">
        <v>38</v>
      </c>
      <c r="C67" s="141">
        <v>4093</v>
      </c>
      <c r="D67" s="143">
        <v>32442.600000000002</v>
      </c>
      <c r="E67" s="69">
        <v>331</v>
      </c>
      <c r="F67" s="66">
        <v>6740.1</v>
      </c>
      <c r="G67" s="61">
        <v>168</v>
      </c>
      <c r="H67" s="67">
        <v>6810.3</v>
      </c>
      <c r="I67" s="68">
        <v>376</v>
      </c>
      <c r="J67" s="66">
        <v>29463.5</v>
      </c>
      <c r="K67" s="69">
        <v>797</v>
      </c>
      <c r="L67" s="66">
        <v>88040</v>
      </c>
      <c r="M67" s="65">
        <v>110</v>
      </c>
      <c r="N67" s="334">
        <v>5810</v>
      </c>
      <c r="O67" s="121">
        <v>302</v>
      </c>
      <c r="P67" s="122">
        <v>37670</v>
      </c>
      <c r="Q67" s="148">
        <v>160</v>
      </c>
      <c r="R67" s="167">
        <v>24351</v>
      </c>
      <c r="S67" s="121">
        <v>546</v>
      </c>
      <c r="T67" s="163">
        <v>80580</v>
      </c>
      <c r="U67" s="121">
        <v>273</v>
      </c>
      <c r="V67" s="163">
        <v>52065</v>
      </c>
      <c r="W67" s="312">
        <v>557</v>
      </c>
      <c r="X67" s="313">
        <v>125895</v>
      </c>
      <c r="Y67" s="163">
        <v>196</v>
      </c>
      <c r="Z67" s="163">
        <v>66745</v>
      </c>
      <c r="AA67" s="312">
        <v>52</v>
      </c>
      <c r="AB67" s="313">
        <v>33440</v>
      </c>
      <c r="AC67" s="335">
        <v>7961</v>
      </c>
      <c r="AD67" s="336">
        <v>590052.5</v>
      </c>
    </row>
    <row r="68" spans="2:30" ht="15">
      <c r="B68" s="107" t="s">
        <v>40</v>
      </c>
      <c r="C68" s="141">
        <v>597</v>
      </c>
      <c r="D68" s="143">
        <v>25677.5</v>
      </c>
      <c r="E68" s="69">
        <v>113</v>
      </c>
      <c r="F68" s="66">
        <v>14594</v>
      </c>
      <c r="G68" s="61">
        <v>89</v>
      </c>
      <c r="H68" s="67">
        <v>12920</v>
      </c>
      <c r="I68" s="68">
        <v>173</v>
      </c>
      <c r="J68" s="66">
        <v>25435</v>
      </c>
      <c r="K68" s="69">
        <v>189</v>
      </c>
      <c r="L68" s="66">
        <v>35541</v>
      </c>
      <c r="M68" s="65">
        <v>256</v>
      </c>
      <c r="N68" s="334">
        <v>42766</v>
      </c>
      <c r="O68" s="121">
        <v>2511</v>
      </c>
      <c r="P68" s="122">
        <v>101385.5</v>
      </c>
      <c r="Q68" s="148">
        <v>1053</v>
      </c>
      <c r="R68" s="167">
        <v>64633</v>
      </c>
      <c r="S68" s="121">
        <v>856</v>
      </c>
      <c r="T68" s="163">
        <v>167050</v>
      </c>
      <c r="U68" s="121">
        <v>1177</v>
      </c>
      <c r="V68" s="163">
        <v>222185.15000000002</v>
      </c>
      <c r="W68" s="312">
        <v>1444</v>
      </c>
      <c r="X68" s="313">
        <v>386560.64</v>
      </c>
      <c r="Y68" s="163">
        <v>1488</v>
      </c>
      <c r="Z68" s="163">
        <v>480274.46</v>
      </c>
      <c r="AA68" s="312">
        <v>195</v>
      </c>
      <c r="AB68" s="313">
        <v>31975</v>
      </c>
      <c r="AC68" s="335">
        <v>10141</v>
      </c>
      <c r="AD68" s="336">
        <v>1610997.25</v>
      </c>
    </row>
    <row r="69" spans="2:30" ht="15">
      <c r="B69" s="107" t="s">
        <v>42</v>
      </c>
      <c r="C69" s="141">
        <v>2952</v>
      </c>
      <c r="D69" s="143">
        <v>23111.2</v>
      </c>
      <c r="E69" s="69">
        <v>284</v>
      </c>
      <c r="F69" s="66">
        <v>5317</v>
      </c>
      <c r="G69" s="61">
        <v>202</v>
      </c>
      <c r="H69" s="67">
        <v>8228.8</v>
      </c>
      <c r="I69" s="68">
        <v>162</v>
      </c>
      <c r="J69" s="66">
        <v>8130</v>
      </c>
      <c r="K69" s="69">
        <v>549</v>
      </c>
      <c r="L69" s="66">
        <v>30930</v>
      </c>
      <c r="M69" s="65">
        <v>380</v>
      </c>
      <c r="N69" s="334">
        <v>62165</v>
      </c>
      <c r="O69" s="121">
        <v>690</v>
      </c>
      <c r="P69" s="122">
        <v>99935</v>
      </c>
      <c r="Q69" s="148">
        <v>811</v>
      </c>
      <c r="R69" s="167">
        <v>139265.4</v>
      </c>
      <c r="S69" s="121">
        <v>184</v>
      </c>
      <c r="T69" s="163">
        <v>70414</v>
      </c>
      <c r="U69" s="121">
        <v>943</v>
      </c>
      <c r="V69" s="163">
        <v>270429.5</v>
      </c>
      <c r="W69" s="312">
        <v>1018</v>
      </c>
      <c r="X69" s="313">
        <v>287965</v>
      </c>
      <c r="Y69" s="163">
        <v>941</v>
      </c>
      <c r="Z69" s="163">
        <v>356962</v>
      </c>
      <c r="AA69" s="312">
        <v>402</v>
      </c>
      <c r="AB69" s="313">
        <v>111555</v>
      </c>
      <c r="AC69" s="335">
        <v>9518</v>
      </c>
      <c r="AD69" s="336">
        <v>1474407.9</v>
      </c>
    </row>
    <row r="70" spans="2:30" ht="15">
      <c r="B70" s="107" t="s">
        <v>43</v>
      </c>
      <c r="C70" s="141">
        <v>861</v>
      </c>
      <c r="D70" s="143">
        <v>6113.6</v>
      </c>
      <c r="E70" s="69">
        <v>134</v>
      </c>
      <c r="F70" s="66">
        <v>7042</v>
      </c>
      <c r="G70" s="61">
        <v>605</v>
      </c>
      <c r="H70" s="67">
        <v>28635</v>
      </c>
      <c r="I70" s="68">
        <v>1169</v>
      </c>
      <c r="J70" s="66">
        <v>73125</v>
      </c>
      <c r="K70" s="69">
        <v>1630</v>
      </c>
      <c r="L70" s="66">
        <v>95885</v>
      </c>
      <c r="M70" s="65">
        <v>417</v>
      </c>
      <c r="N70" s="334">
        <v>38340</v>
      </c>
      <c r="O70" s="121">
        <v>0</v>
      </c>
      <c r="P70" s="122">
        <v>0</v>
      </c>
      <c r="Q70" s="148">
        <v>2855</v>
      </c>
      <c r="R70" s="167">
        <v>235155</v>
      </c>
      <c r="S70" s="121">
        <v>0</v>
      </c>
      <c r="T70" s="163">
        <v>0</v>
      </c>
      <c r="U70" s="121">
        <v>620</v>
      </c>
      <c r="V70" s="163">
        <v>66809</v>
      </c>
      <c r="W70" s="312">
        <v>2876</v>
      </c>
      <c r="X70" s="313">
        <v>244703</v>
      </c>
      <c r="Y70" s="163">
        <v>7362</v>
      </c>
      <c r="Z70" s="163">
        <v>504275</v>
      </c>
      <c r="AA70" s="312">
        <v>57</v>
      </c>
      <c r="AB70" s="313">
        <v>8250</v>
      </c>
      <c r="AC70" s="335">
        <v>18586</v>
      </c>
      <c r="AD70" s="336">
        <v>1308332.6</v>
      </c>
    </row>
    <row r="71" spans="2:30" ht="15">
      <c r="B71" s="107" t="s">
        <v>44</v>
      </c>
      <c r="C71" s="141">
        <v>12098</v>
      </c>
      <c r="D71" s="143">
        <v>98614.7</v>
      </c>
      <c r="E71" s="69">
        <v>195</v>
      </c>
      <c r="F71" s="66">
        <v>4237.1</v>
      </c>
      <c r="G71" s="61">
        <v>353</v>
      </c>
      <c r="H71" s="67">
        <v>16809</v>
      </c>
      <c r="I71" s="68">
        <v>3175</v>
      </c>
      <c r="J71" s="66">
        <v>66510.1</v>
      </c>
      <c r="K71" s="69">
        <v>485</v>
      </c>
      <c r="L71" s="66">
        <v>41308</v>
      </c>
      <c r="M71" s="65">
        <v>601</v>
      </c>
      <c r="N71" s="334">
        <v>41802.5</v>
      </c>
      <c r="O71" s="121">
        <v>176</v>
      </c>
      <c r="P71" s="122">
        <v>24946</v>
      </c>
      <c r="Q71" s="148">
        <v>141</v>
      </c>
      <c r="R71" s="167">
        <v>70030</v>
      </c>
      <c r="S71" s="121">
        <v>193</v>
      </c>
      <c r="T71" s="163">
        <v>81033.33</v>
      </c>
      <c r="U71" s="121">
        <v>591</v>
      </c>
      <c r="V71" s="163">
        <v>250940</v>
      </c>
      <c r="W71" s="312">
        <v>445</v>
      </c>
      <c r="X71" s="313">
        <v>148927</v>
      </c>
      <c r="Y71" s="163">
        <v>566</v>
      </c>
      <c r="Z71" s="163">
        <v>306066.4</v>
      </c>
      <c r="AA71" s="312">
        <v>327</v>
      </c>
      <c r="AB71" s="313">
        <v>43735.9</v>
      </c>
      <c r="AC71" s="335">
        <v>19346</v>
      </c>
      <c r="AD71" s="336">
        <v>1194960.0299999998</v>
      </c>
    </row>
    <row r="72" spans="2:30" ht="15">
      <c r="B72" s="107" t="s">
        <v>46</v>
      </c>
      <c r="C72" s="141">
        <v>9187</v>
      </c>
      <c r="D72" s="143">
        <v>70907.4</v>
      </c>
      <c r="E72" s="69">
        <v>806</v>
      </c>
      <c r="F72" s="66">
        <v>20302</v>
      </c>
      <c r="G72" s="61">
        <v>1202</v>
      </c>
      <c r="H72" s="67">
        <v>30750</v>
      </c>
      <c r="I72" s="68">
        <v>853</v>
      </c>
      <c r="J72" s="66">
        <v>70820</v>
      </c>
      <c r="K72" s="69">
        <v>1000</v>
      </c>
      <c r="L72" s="66">
        <v>56340</v>
      </c>
      <c r="M72" s="65">
        <v>1533</v>
      </c>
      <c r="N72" s="334">
        <v>62307</v>
      </c>
      <c r="O72" s="121">
        <v>5451</v>
      </c>
      <c r="P72" s="122">
        <v>292397</v>
      </c>
      <c r="Q72" s="148">
        <v>1183</v>
      </c>
      <c r="R72" s="167">
        <v>72047</v>
      </c>
      <c r="S72" s="121">
        <v>0</v>
      </c>
      <c r="T72" s="163">
        <v>0</v>
      </c>
      <c r="U72" s="121">
        <v>1122</v>
      </c>
      <c r="V72" s="163">
        <v>125205</v>
      </c>
      <c r="W72" s="312">
        <v>2549</v>
      </c>
      <c r="X72" s="313">
        <v>225118.487</v>
      </c>
      <c r="Y72" s="163">
        <v>3222</v>
      </c>
      <c r="Z72" s="163">
        <v>376844</v>
      </c>
      <c r="AA72" s="312">
        <v>577</v>
      </c>
      <c r="AB72" s="313">
        <v>80510</v>
      </c>
      <c r="AC72" s="335">
        <v>28685</v>
      </c>
      <c r="AD72" s="336">
        <v>1483547.887</v>
      </c>
    </row>
    <row r="73" spans="2:30" ht="15">
      <c r="B73" s="107" t="s">
        <v>48</v>
      </c>
      <c r="C73" s="141">
        <v>17299</v>
      </c>
      <c r="D73" s="143">
        <v>187930.5</v>
      </c>
      <c r="E73" s="69">
        <v>1214</v>
      </c>
      <c r="F73" s="66">
        <v>49800.2</v>
      </c>
      <c r="G73" s="61">
        <v>2207</v>
      </c>
      <c r="H73" s="67">
        <v>94565</v>
      </c>
      <c r="I73" s="68">
        <v>1568</v>
      </c>
      <c r="J73" s="66">
        <v>40633.7</v>
      </c>
      <c r="K73" s="69">
        <v>5419</v>
      </c>
      <c r="L73" s="66">
        <v>177334.2</v>
      </c>
      <c r="M73" s="65">
        <v>2722</v>
      </c>
      <c r="N73" s="334">
        <v>124009.15</v>
      </c>
      <c r="O73" s="121">
        <v>1557</v>
      </c>
      <c r="P73" s="122">
        <v>83967</v>
      </c>
      <c r="Q73" s="148">
        <v>3441</v>
      </c>
      <c r="R73" s="167">
        <v>196206.5</v>
      </c>
      <c r="S73" s="121">
        <v>2730</v>
      </c>
      <c r="T73" s="163">
        <v>176420.5</v>
      </c>
      <c r="U73" s="121">
        <v>7184</v>
      </c>
      <c r="V73" s="163">
        <v>667211.3999600001</v>
      </c>
      <c r="W73" s="312">
        <v>7933</v>
      </c>
      <c r="X73" s="313">
        <v>855015.5</v>
      </c>
      <c r="Y73" s="163">
        <v>6147</v>
      </c>
      <c r="Z73" s="163">
        <v>821372</v>
      </c>
      <c r="AA73" s="312">
        <v>4756</v>
      </c>
      <c r="AB73" s="313">
        <v>527565</v>
      </c>
      <c r="AC73" s="335">
        <v>64177</v>
      </c>
      <c r="AD73" s="336">
        <v>4002030.64996</v>
      </c>
    </row>
    <row r="74" spans="2:30" ht="15">
      <c r="B74" s="107" t="s">
        <v>50</v>
      </c>
      <c r="C74" s="141">
        <v>6140</v>
      </c>
      <c r="D74" s="143">
        <v>42822.9</v>
      </c>
      <c r="E74" s="69">
        <v>862</v>
      </c>
      <c r="F74" s="66">
        <v>23160</v>
      </c>
      <c r="G74" s="61">
        <v>386</v>
      </c>
      <c r="H74" s="67">
        <v>14478.3</v>
      </c>
      <c r="I74" s="68">
        <v>1121</v>
      </c>
      <c r="J74" s="66">
        <v>30919</v>
      </c>
      <c r="K74" s="69">
        <v>1644</v>
      </c>
      <c r="L74" s="66">
        <v>52850</v>
      </c>
      <c r="M74" s="65">
        <v>2226</v>
      </c>
      <c r="N74" s="334">
        <v>93634.25</v>
      </c>
      <c r="O74" s="121">
        <v>2693</v>
      </c>
      <c r="P74" s="122">
        <v>136210</v>
      </c>
      <c r="Q74" s="148">
        <v>1302</v>
      </c>
      <c r="R74" s="167">
        <v>79590.21</v>
      </c>
      <c r="S74" s="121">
        <v>0</v>
      </c>
      <c r="T74" s="163">
        <v>0</v>
      </c>
      <c r="U74" s="121">
        <v>6877</v>
      </c>
      <c r="V74" s="163">
        <v>182860</v>
      </c>
      <c r="W74" s="312">
        <v>7173</v>
      </c>
      <c r="X74" s="313">
        <v>566285</v>
      </c>
      <c r="Y74" s="163">
        <v>6427</v>
      </c>
      <c r="Z74" s="163">
        <v>561340</v>
      </c>
      <c r="AA74" s="312">
        <v>304</v>
      </c>
      <c r="AB74" s="313">
        <v>24623</v>
      </c>
      <c r="AC74" s="335">
        <v>37155</v>
      </c>
      <c r="AD74" s="336">
        <v>1808772.6600000001</v>
      </c>
    </row>
    <row r="75" spans="2:30" ht="15">
      <c r="B75" s="107" t="s">
        <v>51</v>
      </c>
      <c r="C75" s="141">
        <v>5175</v>
      </c>
      <c r="D75" s="143">
        <v>50426.6</v>
      </c>
      <c r="E75" s="69">
        <v>798</v>
      </c>
      <c r="F75" s="66">
        <v>32918.99</v>
      </c>
      <c r="G75" s="61">
        <v>754</v>
      </c>
      <c r="H75" s="67">
        <v>39710.5</v>
      </c>
      <c r="I75" s="68">
        <v>136</v>
      </c>
      <c r="J75" s="66">
        <v>10533</v>
      </c>
      <c r="K75" s="69">
        <v>855</v>
      </c>
      <c r="L75" s="66">
        <v>35169.5</v>
      </c>
      <c r="M75" s="65">
        <v>215</v>
      </c>
      <c r="N75" s="334">
        <v>22990</v>
      </c>
      <c r="O75" s="121">
        <v>1296</v>
      </c>
      <c r="P75" s="122">
        <v>134065.60499999998</v>
      </c>
      <c r="Q75" s="148">
        <v>1426</v>
      </c>
      <c r="R75" s="167">
        <v>157575</v>
      </c>
      <c r="S75" s="121">
        <v>203</v>
      </c>
      <c r="T75" s="163">
        <v>32851</v>
      </c>
      <c r="U75" s="121">
        <v>390</v>
      </c>
      <c r="V75" s="163">
        <v>70310</v>
      </c>
      <c r="W75" s="312">
        <v>726</v>
      </c>
      <c r="X75" s="313">
        <v>204125.00999999998</v>
      </c>
      <c r="Y75" s="163">
        <v>829</v>
      </c>
      <c r="Z75" s="163">
        <v>252325</v>
      </c>
      <c r="AA75" s="312">
        <v>3</v>
      </c>
      <c r="AB75" s="313">
        <v>2500</v>
      </c>
      <c r="AC75" s="335">
        <v>12806</v>
      </c>
      <c r="AD75" s="336">
        <v>1045500.205</v>
      </c>
    </row>
    <row r="76" spans="2:30" ht="15">
      <c r="B76" s="107" t="s">
        <v>53</v>
      </c>
      <c r="C76" s="141">
        <v>7457</v>
      </c>
      <c r="D76" s="143">
        <v>57580.49999999999</v>
      </c>
      <c r="E76" s="69">
        <v>2177</v>
      </c>
      <c r="F76" s="66">
        <v>48949</v>
      </c>
      <c r="G76" s="61">
        <v>1511</v>
      </c>
      <c r="H76" s="67">
        <v>52421.3</v>
      </c>
      <c r="I76" s="68">
        <v>2230</v>
      </c>
      <c r="J76" s="66">
        <v>90132.1</v>
      </c>
      <c r="K76" s="69">
        <v>2128</v>
      </c>
      <c r="L76" s="66">
        <v>89224.4</v>
      </c>
      <c r="M76" s="65">
        <v>2453</v>
      </c>
      <c r="N76" s="334">
        <v>137968</v>
      </c>
      <c r="O76" s="121">
        <v>4267</v>
      </c>
      <c r="P76" s="122">
        <v>301935.6</v>
      </c>
      <c r="Q76" s="148">
        <v>4367</v>
      </c>
      <c r="R76" s="167">
        <v>331462.827</v>
      </c>
      <c r="S76" s="121">
        <v>2763</v>
      </c>
      <c r="T76" s="163">
        <v>252010</v>
      </c>
      <c r="U76" s="121">
        <v>1149</v>
      </c>
      <c r="V76" s="163">
        <v>163883</v>
      </c>
      <c r="W76" s="312">
        <v>2066</v>
      </c>
      <c r="X76" s="313">
        <v>268700</v>
      </c>
      <c r="Y76" s="163">
        <v>1568</v>
      </c>
      <c r="Z76" s="163">
        <v>155819</v>
      </c>
      <c r="AA76" s="312">
        <v>94</v>
      </c>
      <c r="AB76" s="313">
        <v>35600</v>
      </c>
      <c r="AC76" s="335">
        <v>34230</v>
      </c>
      <c r="AD76" s="336">
        <v>1985685.727</v>
      </c>
    </row>
    <row r="77" spans="2:30" ht="15">
      <c r="B77" s="107" t="s">
        <v>55</v>
      </c>
      <c r="C77" s="141">
        <v>2209</v>
      </c>
      <c r="D77" s="143">
        <v>55011.8</v>
      </c>
      <c r="E77" s="69">
        <v>534</v>
      </c>
      <c r="F77" s="66">
        <v>32309</v>
      </c>
      <c r="G77" s="61">
        <v>432</v>
      </c>
      <c r="H77" s="67">
        <v>25145</v>
      </c>
      <c r="I77" s="68">
        <v>787</v>
      </c>
      <c r="J77" s="66">
        <v>70305</v>
      </c>
      <c r="K77" s="69">
        <v>478</v>
      </c>
      <c r="L77" s="66">
        <v>60519</v>
      </c>
      <c r="M77" s="65">
        <v>478</v>
      </c>
      <c r="N77" s="334">
        <v>53634.5</v>
      </c>
      <c r="O77" s="121">
        <v>585</v>
      </c>
      <c r="P77" s="122">
        <v>85506</v>
      </c>
      <c r="Q77" s="148">
        <v>595</v>
      </c>
      <c r="R77" s="167">
        <v>116526</v>
      </c>
      <c r="S77" s="121">
        <v>1353</v>
      </c>
      <c r="T77" s="163">
        <v>246850</v>
      </c>
      <c r="U77" s="121">
        <v>829</v>
      </c>
      <c r="V77" s="163">
        <v>200511</v>
      </c>
      <c r="W77" s="312">
        <v>812</v>
      </c>
      <c r="X77" s="313">
        <v>296403</v>
      </c>
      <c r="Y77" s="163">
        <v>733</v>
      </c>
      <c r="Z77" s="163">
        <v>321046.25</v>
      </c>
      <c r="AA77" s="312">
        <v>574</v>
      </c>
      <c r="AB77" s="313">
        <v>257350</v>
      </c>
      <c r="AC77" s="335">
        <v>10399</v>
      </c>
      <c r="AD77" s="336">
        <v>1821116.55</v>
      </c>
    </row>
    <row r="78" spans="2:30" ht="15">
      <c r="B78" s="107" t="s">
        <v>57</v>
      </c>
      <c r="C78" s="141">
        <v>814</v>
      </c>
      <c r="D78" s="143">
        <v>9530</v>
      </c>
      <c r="E78" s="69">
        <v>225</v>
      </c>
      <c r="F78" s="66">
        <v>3615</v>
      </c>
      <c r="G78" s="61">
        <v>765</v>
      </c>
      <c r="H78" s="67">
        <v>15220</v>
      </c>
      <c r="I78" s="68">
        <v>1131</v>
      </c>
      <c r="J78" s="66">
        <v>28239</v>
      </c>
      <c r="K78" s="69">
        <v>1320</v>
      </c>
      <c r="L78" s="66">
        <v>47687.5</v>
      </c>
      <c r="M78" s="65">
        <v>794</v>
      </c>
      <c r="N78" s="334">
        <v>39515</v>
      </c>
      <c r="O78" s="121">
        <v>874</v>
      </c>
      <c r="P78" s="122">
        <v>43750</v>
      </c>
      <c r="Q78" s="148">
        <v>0</v>
      </c>
      <c r="R78" s="167">
        <v>0</v>
      </c>
      <c r="S78" s="121">
        <v>0</v>
      </c>
      <c r="T78" s="163">
        <v>0</v>
      </c>
      <c r="U78" s="121">
        <v>0</v>
      </c>
      <c r="V78" s="163">
        <v>0</v>
      </c>
      <c r="W78" s="312">
        <v>116</v>
      </c>
      <c r="X78" s="313">
        <v>27040</v>
      </c>
      <c r="Y78" s="163">
        <v>93</v>
      </c>
      <c r="Z78" s="163">
        <v>41115</v>
      </c>
      <c r="AA78" s="312">
        <v>173</v>
      </c>
      <c r="AB78" s="313">
        <v>25314</v>
      </c>
      <c r="AC78" s="335">
        <v>6305</v>
      </c>
      <c r="AD78" s="336">
        <v>281025.5</v>
      </c>
    </row>
    <row r="79" spans="2:30" ht="15">
      <c r="B79" s="107" t="s">
        <v>58</v>
      </c>
      <c r="C79" s="141">
        <v>28183</v>
      </c>
      <c r="D79" s="143">
        <v>162383.3</v>
      </c>
      <c r="E79" s="69">
        <v>1479</v>
      </c>
      <c r="F79" s="66">
        <v>45002.2</v>
      </c>
      <c r="G79" s="61">
        <v>1327</v>
      </c>
      <c r="H79" s="67">
        <v>56793.7</v>
      </c>
      <c r="I79" s="68">
        <v>782</v>
      </c>
      <c r="J79" s="66">
        <v>51609.7</v>
      </c>
      <c r="K79" s="69">
        <v>1281</v>
      </c>
      <c r="L79" s="66">
        <v>78346</v>
      </c>
      <c r="M79" s="65">
        <v>1140</v>
      </c>
      <c r="N79" s="334">
        <v>49556</v>
      </c>
      <c r="O79" s="121">
        <v>1184</v>
      </c>
      <c r="P79" s="122">
        <v>63873</v>
      </c>
      <c r="Q79" s="148">
        <v>484</v>
      </c>
      <c r="R79" s="167">
        <v>26351.55</v>
      </c>
      <c r="S79" s="121">
        <v>571</v>
      </c>
      <c r="T79" s="163">
        <v>27093</v>
      </c>
      <c r="U79" s="121">
        <v>682</v>
      </c>
      <c r="V79" s="163">
        <v>34436</v>
      </c>
      <c r="W79" s="312">
        <v>301</v>
      </c>
      <c r="X79" s="313">
        <v>14130</v>
      </c>
      <c r="Y79" s="163">
        <v>785</v>
      </c>
      <c r="Z79" s="163">
        <v>66020</v>
      </c>
      <c r="AA79" s="312">
        <v>355</v>
      </c>
      <c r="AB79" s="313">
        <v>19850.3</v>
      </c>
      <c r="AC79" s="335">
        <v>38554</v>
      </c>
      <c r="AD79" s="336">
        <v>695444.7500000001</v>
      </c>
    </row>
    <row r="80" spans="2:30" ht="15">
      <c r="B80" s="107" t="s">
        <v>59</v>
      </c>
      <c r="C80" s="141">
        <v>2814</v>
      </c>
      <c r="D80" s="143">
        <v>69790.9</v>
      </c>
      <c r="E80" s="69">
        <v>234</v>
      </c>
      <c r="F80" s="66">
        <v>12032</v>
      </c>
      <c r="G80" s="61">
        <v>416</v>
      </c>
      <c r="H80" s="67">
        <v>26201</v>
      </c>
      <c r="I80" s="68">
        <v>395</v>
      </c>
      <c r="J80" s="66">
        <v>37425</v>
      </c>
      <c r="K80" s="69">
        <v>564</v>
      </c>
      <c r="L80" s="66">
        <v>76380</v>
      </c>
      <c r="M80" s="65">
        <v>355</v>
      </c>
      <c r="N80" s="334">
        <v>60803</v>
      </c>
      <c r="O80" s="121">
        <v>535</v>
      </c>
      <c r="P80" s="122">
        <v>102562</v>
      </c>
      <c r="Q80" s="148">
        <v>192</v>
      </c>
      <c r="R80" s="167">
        <v>54230</v>
      </c>
      <c r="S80" s="121">
        <v>1041</v>
      </c>
      <c r="T80" s="163">
        <v>104170</v>
      </c>
      <c r="U80" s="121">
        <v>541</v>
      </c>
      <c r="V80" s="163">
        <v>121785</v>
      </c>
      <c r="W80" s="312">
        <v>730</v>
      </c>
      <c r="X80" s="313">
        <v>229115</v>
      </c>
      <c r="Y80" s="163">
        <v>429</v>
      </c>
      <c r="Z80" s="163">
        <v>188860</v>
      </c>
      <c r="AA80" s="312">
        <v>88</v>
      </c>
      <c r="AB80" s="313">
        <v>50190</v>
      </c>
      <c r="AC80" s="335">
        <v>8334</v>
      </c>
      <c r="AD80" s="336">
        <v>1133543.9</v>
      </c>
    </row>
    <row r="81" spans="2:30" ht="15">
      <c r="B81" s="107" t="s">
        <v>60</v>
      </c>
      <c r="C81" s="141">
        <v>2276</v>
      </c>
      <c r="D81" s="143">
        <v>40076.5</v>
      </c>
      <c r="E81" s="69">
        <v>140</v>
      </c>
      <c r="F81" s="66">
        <v>6022</v>
      </c>
      <c r="G81" s="61">
        <v>455</v>
      </c>
      <c r="H81" s="67">
        <v>30737</v>
      </c>
      <c r="I81" s="68">
        <v>275</v>
      </c>
      <c r="J81" s="66">
        <v>10688</v>
      </c>
      <c r="K81" s="69">
        <v>525</v>
      </c>
      <c r="L81" s="66">
        <v>43980</v>
      </c>
      <c r="M81" s="65">
        <v>470</v>
      </c>
      <c r="N81" s="334">
        <v>39015</v>
      </c>
      <c r="O81" s="121">
        <v>357</v>
      </c>
      <c r="P81" s="122">
        <v>31047.5</v>
      </c>
      <c r="Q81" s="148">
        <v>409</v>
      </c>
      <c r="R81" s="167">
        <v>58175</v>
      </c>
      <c r="S81" s="121">
        <v>201</v>
      </c>
      <c r="T81" s="163">
        <v>49030</v>
      </c>
      <c r="U81" s="121">
        <v>209</v>
      </c>
      <c r="V81" s="163">
        <v>55670</v>
      </c>
      <c r="W81" s="312">
        <v>285</v>
      </c>
      <c r="X81" s="313">
        <v>46396</v>
      </c>
      <c r="Y81" s="163">
        <v>362</v>
      </c>
      <c r="Z81" s="163">
        <v>107500</v>
      </c>
      <c r="AA81" s="312">
        <v>20</v>
      </c>
      <c r="AB81" s="313">
        <v>5830</v>
      </c>
      <c r="AC81" s="335">
        <v>5984</v>
      </c>
      <c r="AD81" s="336">
        <v>524167</v>
      </c>
    </row>
    <row r="82" spans="2:30" ht="15">
      <c r="B82" s="107" t="s">
        <v>61</v>
      </c>
      <c r="C82" s="141">
        <v>1514</v>
      </c>
      <c r="D82" s="143">
        <v>24788.5</v>
      </c>
      <c r="E82" s="69">
        <v>159</v>
      </c>
      <c r="F82" s="66">
        <v>8648</v>
      </c>
      <c r="G82" s="61">
        <v>254</v>
      </c>
      <c r="H82" s="67">
        <v>14535</v>
      </c>
      <c r="I82" s="68">
        <v>395</v>
      </c>
      <c r="J82" s="66">
        <v>17404.2</v>
      </c>
      <c r="K82" s="69">
        <v>181</v>
      </c>
      <c r="L82" s="66">
        <v>20293</v>
      </c>
      <c r="M82" s="65">
        <v>119</v>
      </c>
      <c r="N82" s="334">
        <v>16710</v>
      </c>
      <c r="O82" s="121">
        <v>249</v>
      </c>
      <c r="P82" s="122">
        <v>28195</v>
      </c>
      <c r="Q82" s="148">
        <v>278</v>
      </c>
      <c r="R82" s="167">
        <v>28663.5</v>
      </c>
      <c r="S82" s="121">
        <v>311</v>
      </c>
      <c r="T82" s="163">
        <v>47628</v>
      </c>
      <c r="U82" s="121">
        <v>310</v>
      </c>
      <c r="V82" s="163">
        <v>52305</v>
      </c>
      <c r="W82" s="312">
        <v>282</v>
      </c>
      <c r="X82" s="313">
        <v>69020</v>
      </c>
      <c r="Y82" s="163">
        <v>897</v>
      </c>
      <c r="Z82" s="163">
        <v>165262.5</v>
      </c>
      <c r="AA82" s="312">
        <v>144</v>
      </c>
      <c r="AB82" s="313">
        <v>38355</v>
      </c>
      <c r="AC82" s="335">
        <v>5093</v>
      </c>
      <c r="AD82" s="336">
        <v>531807.7</v>
      </c>
    </row>
    <row r="83" spans="2:30" ht="15">
      <c r="B83" s="107" t="s">
        <v>63</v>
      </c>
      <c r="C83" s="141">
        <v>3963</v>
      </c>
      <c r="D83" s="143">
        <v>77082.9</v>
      </c>
      <c r="E83" s="69">
        <v>427</v>
      </c>
      <c r="F83" s="66">
        <v>21604.2</v>
      </c>
      <c r="G83" s="61">
        <v>496</v>
      </c>
      <c r="H83" s="67">
        <v>30690.5</v>
      </c>
      <c r="I83" s="68">
        <v>683</v>
      </c>
      <c r="J83" s="66">
        <v>43130.3</v>
      </c>
      <c r="K83" s="69">
        <v>662</v>
      </c>
      <c r="L83" s="66">
        <v>68739</v>
      </c>
      <c r="M83" s="65">
        <v>431</v>
      </c>
      <c r="N83" s="334">
        <v>55609</v>
      </c>
      <c r="O83" s="121">
        <v>439</v>
      </c>
      <c r="P83" s="122">
        <v>71105</v>
      </c>
      <c r="Q83" s="148">
        <v>392</v>
      </c>
      <c r="R83" s="167">
        <v>92310</v>
      </c>
      <c r="S83" s="121">
        <v>1105</v>
      </c>
      <c r="T83" s="163">
        <v>142680</v>
      </c>
      <c r="U83" s="121">
        <v>929</v>
      </c>
      <c r="V83" s="163">
        <v>101996</v>
      </c>
      <c r="W83" s="312">
        <v>792</v>
      </c>
      <c r="X83" s="313">
        <v>134953</v>
      </c>
      <c r="Y83" s="163">
        <v>272</v>
      </c>
      <c r="Z83" s="163">
        <v>120726</v>
      </c>
      <c r="AA83" s="312">
        <v>255</v>
      </c>
      <c r="AB83" s="313">
        <v>36258</v>
      </c>
      <c r="AC83" s="335">
        <v>10846</v>
      </c>
      <c r="AD83" s="336">
        <v>996883.9</v>
      </c>
    </row>
    <row r="84" spans="2:30" ht="15">
      <c r="B84" s="107" t="s">
        <v>64</v>
      </c>
      <c r="C84" s="141">
        <v>4758</v>
      </c>
      <c r="D84" s="143">
        <v>35278.6</v>
      </c>
      <c r="E84" s="69">
        <v>629</v>
      </c>
      <c r="F84" s="66">
        <v>16611.2</v>
      </c>
      <c r="G84" s="61">
        <v>516</v>
      </c>
      <c r="H84" s="67">
        <v>16535</v>
      </c>
      <c r="I84" s="68">
        <v>552</v>
      </c>
      <c r="J84" s="66">
        <v>17650</v>
      </c>
      <c r="K84" s="69">
        <v>815</v>
      </c>
      <c r="L84" s="66">
        <v>40087</v>
      </c>
      <c r="M84" s="65">
        <v>1612</v>
      </c>
      <c r="N84" s="334">
        <v>91900</v>
      </c>
      <c r="O84" s="121">
        <v>146</v>
      </c>
      <c r="P84" s="122">
        <v>17445</v>
      </c>
      <c r="Q84" s="148">
        <v>0</v>
      </c>
      <c r="R84" s="167">
        <v>0</v>
      </c>
      <c r="S84" s="121">
        <v>62</v>
      </c>
      <c r="T84" s="163">
        <v>23594.48</v>
      </c>
      <c r="U84" s="121">
        <v>216</v>
      </c>
      <c r="V84" s="163">
        <v>88450.23000000001</v>
      </c>
      <c r="W84" s="312">
        <v>377</v>
      </c>
      <c r="X84" s="313">
        <v>79112.48000000001</v>
      </c>
      <c r="Y84" s="163">
        <v>1240</v>
      </c>
      <c r="Z84" s="163">
        <v>59145</v>
      </c>
      <c r="AA84" s="312">
        <v>9</v>
      </c>
      <c r="AB84" s="313">
        <v>1530</v>
      </c>
      <c r="AC84" s="335">
        <v>10932</v>
      </c>
      <c r="AD84" s="336">
        <v>487338.99</v>
      </c>
    </row>
    <row r="85" spans="2:30" ht="15">
      <c r="B85" s="107" t="s">
        <v>65</v>
      </c>
      <c r="C85" s="141">
        <v>1383</v>
      </c>
      <c r="D85" s="143">
        <v>19724.1</v>
      </c>
      <c r="E85" s="69">
        <v>94</v>
      </c>
      <c r="F85" s="66">
        <v>5840.4</v>
      </c>
      <c r="G85" s="61">
        <v>73</v>
      </c>
      <c r="H85" s="67">
        <v>5280</v>
      </c>
      <c r="I85" s="68">
        <v>204</v>
      </c>
      <c r="J85" s="66">
        <v>8826</v>
      </c>
      <c r="K85" s="69">
        <v>39</v>
      </c>
      <c r="L85" s="66">
        <v>5000</v>
      </c>
      <c r="M85" s="65">
        <v>159</v>
      </c>
      <c r="N85" s="334">
        <v>18340</v>
      </c>
      <c r="O85" s="121">
        <v>241</v>
      </c>
      <c r="P85" s="122">
        <v>28610</v>
      </c>
      <c r="Q85" s="148">
        <v>139</v>
      </c>
      <c r="R85" s="167">
        <v>22700</v>
      </c>
      <c r="S85" s="121">
        <v>564</v>
      </c>
      <c r="T85" s="163">
        <v>53913</v>
      </c>
      <c r="U85" s="121">
        <v>338</v>
      </c>
      <c r="V85" s="163">
        <v>77244</v>
      </c>
      <c r="W85" s="312">
        <v>431</v>
      </c>
      <c r="X85" s="313">
        <v>176900</v>
      </c>
      <c r="Y85" s="163">
        <v>360</v>
      </c>
      <c r="Z85" s="163">
        <v>182436</v>
      </c>
      <c r="AA85" s="312">
        <v>2</v>
      </c>
      <c r="AB85" s="313">
        <v>1000</v>
      </c>
      <c r="AC85" s="335">
        <v>4027</v>
      </c>
      <c r="AD85" s="336">
        <v>605813.5</v>
      </c>
    </row>
    <row r="86" spans="2:30" ht="15">
      <c r="B86" s="107" t="s">
        <v>66</v>
      </c>
      <c r="C86" s="141">
        <v>23746</v>
      </c>
      <c r="D86" s="143">
        <v>124941.7</v>
      </c>
      <c r="E86" s="69">
        <v>1374</v>
      </c>
      <c r="F86" s="66">
        <v>47753.8</v>
      </c>
      <c r="G86" s="61">
        <v>1148</v>
      </c>
      <c r="H86" s="67">
        <v>46136</v>
      </c>
      <c r="I86" s="68">
        <v>1346</v>
      </c>
      <c r="J86" s="66">
        <v>33854</v>
      </c>
      <c r="K86" s="69">
        <v>1751</v>
      </c>
      <c r="L86" s="66">
        <v>66655</v>
      </c>
      <c r="M86" s="65">
        <v>1669</v>
      </c>
      <c r="N86" s="334">
        <v>56710</v>
      </c>
      <c r="O86" s="121">
        <v>2131</v>
      </c>
      <c r="P86" s="122">
        <v>91170</v>
      </c>
      <c r="Q86" s="148">
        <v>1465</v>
      </c>
      <c r="R86" s="167">
        <v>80860</v>
      </c>
      <c r="S86" s="121">
        <v>1923</v>
      </c>
      <c r="T86" s="163">
        <v>95030</v>
      </c>
      <c r="U86" s="121">
        <v>5618</v>
      </c>
      <c r="V86" s="163">
        <v>345407</v>
      </c>
      <c r="W86" s="312">
        <v>2581</v>
      </c>
      <c r="X86" s="313">
        <v>253963.00999999998</v>
      </c>
      <c r="Y86" s="163">
        <v>3357</v>
      </c>
      <c r="Z86" s="163">
        <v>273829.26</v>
      </c>
      <c r="AA86" s="312">
        <v>1042</v>
      </c>
      <c r="AB86" s="313">
        <v>108778</v>
      </c>
      <c r="AC86" s="335">
        <v>49151</v>
      </c>
      <c r="AD86" s="336">
        <v>1625087.77</v>
      </c>
    </row>
    <row r="87" spans="2:30" ht="15">
      <c r="B87" s="107" t="s">
        <v>67</v>
      </c>
      <c r="C87" s="141">
        <v>3637</v>
      </c>
      <c r="D87" s="143">
        <v>47123.2</v>
      </c>
      <c r="E87" s="69">
        <v>185</v>
      </c>
      <c r="F87" s="66">
        <v>4286</v>
      </c>
      <c r="G87" s="61">
        <v>501</v>
      </c>
      <c r="H87" s="67">
        <v>12950</v>
      </c>
      <c r="I87" s="68">
        <v>672</v>
      </c>
      <c r="J87" s="66">
        <v>40345</v>
      </c>
      <c r="K87" s="69">
        <v>655</v>
      </c>
      <c r="L87" s="66">
        <v>49502</v>
      </c>
      <c r="M87" s="65">
        <v>584</v>
      </c>
      <c r="N87" s="334">
        <v>63830</v>
      </c>
      <c r="O87" s="121">
        <v>969</v>
      </c>
      <c r="P87" s="122">
        <v>84310</v>
      </c>
      <c r="Q87" s="148">
        <v>2612</v>
      </c>
      <c r="R87" s="167">
        <v>208653</v>
      </c>
      <c r="S87" s="121">
        <v>371</v>
      </c>
      <c r="T87" s="163">
        <v>73300</v>
      </c>
      <c r="U87" s="121">
        <v>865</v>
      </c>
      <c r="V87" s="163">
        <v>102510</v>
      </c>
      <c r="W87" s="312">
        <v>680</v>
      </c>
      <c r="X87" s="313">
        <v>143275</v>
      </c>
      <c r="Y87" s="163">
        <v>752</v>
      </c>
      <c r="Z87" s="163">
        <v>215330</v>
      </c>
      <c r="AA87" s="312">
        <v>230</v>
      </c>
      <c r="AB87" s="313">
        <v>8090</v>
      </c>
      <c r="AC87" s="335">
        <v>12713</v>
      </c>
      <c r="AD87" s="336">
        <v>1053504.2</v>
      </c>
    </row>
    <row r="88" spans="2:30" ht="15">
      <c r="B88" s="107" t="s">
        <v>68</v>
      </c>
      <c r="C88" s="141">
        <v>5977</v>
      </c>
      <c r="D88" s="143">
        <v>22831.100000000002</v>
      </c>
      <c r="E88" s="69">
        <v>84</v>
      </c>
      <c r="F88" s="66">
        <v>4149</v>
      </c>
      <c r="G88" s="61">
        <v>495</v>
      </c>
      <c r="H88" s="67">
        <v>11984</v>
      </c>
      <c r="I88" s="68">
        <v>917</v>
      </c>
      <c r="J88" s="66">
        <v>28049</v>
      </c>
      <c r="K88" s="69">
        <v>389</v>
      </c>
      <c r="L88" s="66">
        <v>16262.3</v>
      </c>
      <c r="M88" s="65">
        <v>360</v>
      </c>
      <c r="N88" s="334">
        <v>18177</v>
      </c>
      <c r="O88" s="121">
        <v>390</v>
      </c>
      <c r="P88" s="122">
        <v>28202.3</v>
      </c>
      <c r="Q88" s="148">
        <v>97</v>
      </c>
      <c r="R88" s="167">
        <v>3730</v>
      </c>
      <c r="S88" s="121">
        <v>2102</v>
      </c>
      <c r="T88" s="163">
        <v>116374.5</v>
      </c>
      <c r="U88" s="121">
        <v>1954</v>
      </c>
      <c r="V88" s="163">
        <v>101437</v>
      </c>
      <c r="W88" s="312">
        <v>1856</v>
      </c>
      <c r="X88" s="313">
        <v>136090</v>
      </c>
      <c r="Y88" s="163">
        <v>1459</v>
      </c>
      <c r="Z88" s="163">
        <v>76928</v>
      </c>
      <c r="AA88" s="312">
        <v>0</v>
      </c>
      <c r="AB88" s="313">
        <v>0</v>
      </c>
      <c r="AC88" s="335">
        <v>16080</v>
      </c>
      <c r="AD88" s="336">
        <v>564214.2</v>
      </c>
    </row>
    <row r="89" spans="2:30" ht="15.75" thickBot="1">
      <c r="B89" s="108" t="s">
        <v>69</v>
      </c>
      <c r="C89" s="144">
        <v>1916</v>
      </c>
      <c r="D89" s="145">
        <v>20500.5</v>
      </c>
      <c r="E89" s="79">
        <v>213</v>
      </c>
      <c r="F89" s="74">
        <v>5775</v>
      </c>
      <c r="G89" s="75">
        <v>326</v>
      </c>
      <c r="H89" s="76">
        <v>10860</v>
      </c>
      <c r="I89" s="77">
        <v>118</v>
      </c>
      <c r="J89" s="78">
        <v>2530</v>
      </c>
      <c r="K89" s="79">
        <v>281</v>
      </c>
      <c r="L89" s="74">
        <v>10455</v>
      </c>
      <c r="M89" s="73">
        <v>3927</v>
      </c>
      <c r="N89" s="337">
        <v>232227.84600000002</v>
      </c>
      <c r="O89" s="338">
        <v>115</v>
      </c>
      <c r="P89" s="123">
        <v>8420</v>
      </c>
      <c r="Q89" s="149">
        <v>0</v>
      </c>
      <c r="R89" s="168">
        <v>0</v>
      </c>
      <c r="S89" s="171">
        <v>9470</v>
      </c>
      <c r="T89" s="164">
        <v>759880</v>
      </c>
      <c r="U89" s="171">
        <v>2840</v>
      </c>
      <c r="V89" s="164">
        <v>134741</v>
      </c>
      <c r="W89" s="314">
        <v>2084</v>
      </c>
      <c r="X89" s="164">
        <v>110804</v>
      </c>
      <c r="Y89" s="164">
        <v>2820</v>
      </c>
      <c r="Z89" s="164">
        <v>157652.12</v>
      </c>
      <c r="AA89" s="314">
        <v>0</v>
      </c>
      <c r="AB89" s="164">
        <v>0</v>
      </c>
      <c r="AC89" s="339">
        <v>24110</v>
      </c>
      <c r="AD89" s="340">
        <v>1453845.466</v>
      </c>
    </row>
    <row r="90" spans="2:30" ht="15.75" thickBot="1">
      <c r="B90" s="126" t="s">
        <v>62</v>
      </c>
      <c r="C90" s="81">
        <v>211669</v>
      </c>
      <c r="D90" s="138">
        <v>1835171.1999999997</v>
      </c>
      <c r="E90" s="81">
        <v>18575</v>
      </c>
      <c r="F90" s="83">
        <v>620881.74</v>
      </c>
      <c r="G90" s="81">
        <v>21652</v>
      </c>
      <c r="H90" s="82">
        <v>910181.2</v>
      </c>
      <c r="I90" s="80">
        <v>26208</v>
      </c>
      <c r="J90" s="83">
        <v>1171754.1999999997</v>
      </c>
      <c r="K90" s="84">
        <v>32549</v>
      </c>
      <c r="L90" s="83">
        <v>1861097.0999999999</v>
      </c>
      <c r="M90" s="80">
        <v>30808</v>
      </c>
      <c r="N90" s="341">
        <v>2056601.7459999998</v>
      </c>
      <c r="O90" s="81">
        <v>35794</v>
      </c>
      <c r="P90" s="110">
        <v>2860723.505</v>
      </c>
      <c r="Q90" s="150">
        <v>31171</v>
      </c>
      <c r="R90" s="169">
        <v>3067585.3869999996</v>
      </c>
      <c r="S90" s="80">
        <v>34300</v>
      </c>
      <c r="T90" s="165">
        <v>3621394.933</v>
      </c>
      <c r="U90" s="80">
        <v>50119</v>
      </c>
      <c r="V90" s="110">
        <v>5850923.35396</v>
      </c>
      <c r="W90" s="342">
        <v>50869</v>
      </c>
      <c r="X90" s="110">
        <v>7276501.602</v>
      </c>
      <c r="Y90" s="165">
        <v>56820</v>
      </c>
      <c r="Z90" s="165">
        <v>8707129.44</v>
      </c>
      <c r="AA90" s="80">
        <v>13683</v>
      </c>
      <c r="AB90" s="165">
        <v>2405856.6999999997</v>
      </c>
      <c r="AC90" s="80">
        <v>614217</v>
      </c>
      <c r="AD90" s="110">
        <v>42439107.10696001</v>
      </c>
    </row>
    <row r="91" spans="2:30" ht="14.25" thickTop="1">
      <c r="B91" s="450" t="s">
        <v>202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</sheetData>
  <sheetProtection/>
  <mergeCells count="27">
    <mergeCell ref="E3:F3"/>
    <mergeCell ref="C3:D3"/>
    <mergeCell ref="Q3:R3"/>
    <mergeCell ref="O3:P3"/>
    <mergeCell ref="M3:N3"/>
    <mergeCell ref="K3:L3"/>
    <mergeCell ref="I3:J3"/>
    <mergeCell ref="G3:H3"/>
    <mergeCell ref="AC3:AD3"/>
    <mergeCell ref="AC51:AD51"/>
    <mergeCell ref="AA51:AB51"/>
    <mergeCell ref="S3:T3"/>
    <mergeCell ref="U51:V51"/>
    <mergeCell ref="U3:V3"/>
    <mergeCell ref="AA3:AB3"/>
    <mergeCell ref="S51:T51"/>
    <mergeCell ref="W3:X3"/>
    <mergeCell ref="W51:X51"/>
    <mergeCell ref="Y51:Z51"/>
    <mergeCell ref="O51:P51"/>
    <mergeCell ref="Q51:R51"/>
    <mergeCell ref="K51:L51"/>
    <mergeCell ref="M51:N51"/>
    <mergeCell ref="C51:D51"/>
    <mergeCell ref="E51:F51"/>
    <mergeCell ref="G51:H51"/>
    <mergeCell ref="I51:J51"/>
  </mergeCells>
  <printOptions/>
  <pageMargins left="0.25" right="0.25" top="0.75" bottom="0.75" header="0.3" footer="0.3"/>
  <pageSetup fitToHeight="0" fitToWidth="1" horizontalDpi="300" verticalDpi="300" orientation="landscape" paperSize="9" scale="31" r:id="rId1"/>
  <rowBreaks count="1" manualBreakCount="1">
    <brk id="4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view="pageBreakPreview" zoomScale="70" zoomScaleSheetLayoutView="70" zoomScalePageLayoutView="0" workbookViewId="0" topLeftCell="K91">
      <selection activeCell="O67" sqref="O67"/>
    </sheetView>
  </sheetViews>
  <sheetFormatPr defaultColWidth="9.140625" defaultRowHeight="12.75"/>
  <cols>
    <col min="1" max="1" width="21.00390625" style="0" customWidth="1"/>
    <col min="2" max="2" width="12.8515625" style="0" customWidth="1"/>
    <col min="3" max="3" width="16.140625" style="0" customWidth="1"/>
    <col min="4" max="4" width="11.421875" style="0" customWidth="1"/>
    <col min="5" max="5" width="13.421875" style="0" customWidth="1"/>
    <col min="6" max="6" width="12.28125" style="0" customWidth="1"/>
    <col min="7" max="7" width="14.8515625" style="0" customWidth="1"/>
    <col min="8" max="8" width="11.57421875" style="0" customWidth="1"/>
    <col min="9" max="9" width="14.421875" style="0" customWidth="1"/>
    <col min="10" max="10" width="11.57421875" style="0" customWidth="1"/>
    <col min="11" max="11" width="15.28125" style="0" customWidth="1"/>
    <col min="12" max="12" width="11.57421875" style="0" customWidth="1"/>
    <col min="13" max="13" width="14.8515625" style="0" customWidth="1"/>
    <col min="14" max="14" width="12.7109375" style="0" customWidth="1"/>
    <col min="15" max="15" width="14.7109375" style="0" customWidth="1"/>
    <col min="16" max="16" width="11.57421875" style="0" customWidth="1"/>
    <col min="17" max="17" width="14.7109375" style="0" customWidth="1"/>
    <col min="18" max="18" width="12.140625" style="0" customWidth="1"/>
    <col min="19" max="19" width="15.140625" style="0" customWidth="1"/>
    <col min="20" max="20" width="10.8515625" style="0" customWidth="1"/>
    <col min="21" max="21" width="14.7109375" style="0" customWidth="1"/>
    <col min="22" max="22" width="11.00390625" style="0" customWidth="1"/>
    <col min="23" max="23" width="15.7109375" style="0" customWidth="1"/>
    <col min="24" max="24" width="11.7109375" style="0" customWidth="1"/>
    <col min="25" max="25" width="19.57421875" style="0" bestFit="1" customWidth="1"/>
    <col min="26" max="26" width="10.57421875" style="0" customWidth="1"/>
    <col min="27" max="27" width="18.7109375" style="0" bestFit="1" customWidth="1"/>
    <col min="28" max="28" width="14.57421875" style="0" bestFit="1" customWidth="1"/>
    <col min="29" max="29" width="22.421875" style="0" customWidth="1"/>
  </cols>
  <sheetData>
    <row r="1" spans="1:27" ht="15" customHeight="1">
      <c r="A1" s="1480" t="s">
        <v>200</v>
      </c>
      <c r="B1" s="1480"/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  <c r="O1" s="1480"/>
      <c r="P1" s="1480"/>
      <c r="Q1" s="1480"/>
      <c r="R1" s="1480"/>
      <c r="S1" s="1480"/>
      <c r="T1" s="1480"/>
      <c r="U1" s="1480"/>
      <c r="V1" s="1480"/>
      <c r="W1" s="1480"/>
      <c r="X1" s="1480"/>
      <c r="Y1" s="1480"/>
      <c r="Z1" s="1480"/>
      <c r="AA1" s="1480"/>
    </row>
    <row r="2" spans="1:28" ht="13.5" customHeight="1" thickBo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80"/>
      <c r="O2" s="1480"/>
      <c r="P2" s="1480"/>
      <c r="Q2" s="1480"/>
      <c r="R2" s="1480"/>
      <c r="S2" s="1480"/>
      <c r="T2" s="1480"/>
      <c r="U2" s="1480"/>
      <c r="V2" s="1480"/>
      <c r="W2" s="1480"/>
      <c r="X2" s="1480"/>
      <c r="Y2" s="1480"/>
      <c r="Z2" s="1480"/>
      <c r="AA2" s="1480"/>
      <c r="AB2" s="1343"/>
    </row>
    <row r="3" spans="1:29" ht="16.5" thickBot="1" thickTop="1">
      <c r="A3" s="172" t="s">
        <v>4</v>
      </c>
      <c r="B3" s="1471" t="s">
        <v>167</v>
      </c>
      <c r="C3" s="1472"/>
      <c r="D3" s="1469">
        <v>2002</v>
      </c>
      <c r="E3" s="1470"/>
      <c r="F3" s="1469">
        <v>2003</v>
      </c>
      <c r="G3" s="1470"/>
      <c r="H3" s="1469">
        <v>2004</v>
      </c>
      <c r="I3" s="1470"/>
      <c r="J3" s="1469">
        <v>2005</v>
      </c>
      <c r="K3" s="1470"/>
      <c r="L3" s="1469">
        <v>2006</v>
      </c>
      <c r="M3" s="1473"/>
      <c r="N3" s="1469">
        <v>2007</v>
      </c>
      <c r="O3" s="1473"/>
      <c r="P3" s="1463">
        <v>2008</v>
      </c>
      <c r="Q3" s="1464"/>
      <c r="R3" s="1463">
        <v>2009</v>
      </c>
      <c r="S3" s="1464"/>
      <c r="T3" s="1463">
        <v>2010</v>
      </c>
      <c r="U3" s="1464"/>
      <c r="V3" s="1463">
        <v>2011</v>
      </c>
      <c r="W3" s="1464"/>
      <c r="X3" s="1463">
        <v>2012</v>
      </c>
      <c r="Y3" s="1464"/>
      <c r="Z3" s="1478">
        <v>2013</v>
      </c>
      <c r="AA3" s="1479"/>
      <c r="AB3" s="1476" t="s">
        <v>181</v>
      </c>
      <c r="AC3" s="1477"/>
    </row>
    <row r="4" spans="1:29" ht="16.5" thickBot="1" thickTop="1">
      <c r="A4" s="1212"/>
      <c r="B4" s="57" t="s">
        <v>10</v>
      </c>
      <c r="C4" s="137" t="s">
        <v>11</v>
      </c>
      <c r="D4" s="127" t="s">
        <v>10</v>
      </c>
      <c r="E4" s="128" t="s">
        <v>11</v>
      </c>
      <c r="F4" s="127" t="s">
        <v>10</v>
      </c>
      <c r="G4" s="128" t="s">
        <v>11</v>
      </c>
      <c r="H4" s="127" t="s">
        <v>10</v>
      </c>
      <c r="I4" s="128" t="s">
        <v>11</v>
      </c>
      <c r="J4" s="129" t="s">
        <v>12</v>
      </c>
      <c r="K4" s="174" t="s">
        <v>11</v>
      </c>
      <c r="L4" s="129" t="s">
        <v>12</v>
      </c>
      <c r="M4" s="131" t="s">
        <v>11</v>
      </c>
      <c r="N4" s="132" t="s">
        <v>13</v>
      </c>
      <c r="O4" s="175" t="s">
        <v>14</v>
      </c>
      <c r="P4" s="132" t="s">
        <v>13</v>
      </c>
      <c r="Q4" s="133" t="s">
        <v>14</v>
      </c>
      <c r="R4" s="136" t="s">
        <v>13</v>
      </c>
      <c r="S4" s="133" t="s">
        <v>11</v>
      </c>
      <c r="T4" s="136" t="s">
        <v>13</v>
      </c>
      <c r="U4" s="133" t="s">
        <v>14</v>
      </c>
      <c r="V4" s="132" t="s">
        <v>13</v>
      </c>
      <c r="W4" s="133" t="s">
        <v>14</v>
      </c>
      <c r="X4" s="132" t="s">
        <v>13</v>
      </c>
      <c r="Y4" s="133" t="s">
        <v>14</v>
      </c>
      <c r="Z4" s="1328" t="s">
        <v>13</v>
      </c>
      <c r="AA4" s="1334" t="s">
        <v>14</v>
      </c>
      <c r="AB4" s="1344" t="s">
        <v>13</v>
      </c>
      <c r="AC4" s="1345" t="s">
        <v>14</v>
      </c>
    </row>
    <row r="5" spans="1:29" ht="16.5" thickBot="1" thickTop="1">
      <c r="A5" s="1213" t="s">
        <v>172</v>
      </c>
      <c r="B5" s="1234"/>
      <c r="C5" s="1235"/>
      <c r="D5" s="1236"/>
      <c r="E5" s="1237"/>
      <c r="F5" s="1236"/>
      <c r="G5" s="1237"/>
      <c r="H5" s="1236"/>
      <c r="I5" s="1238"/>
      <c r="J5" s="1239"/>
      <c r="K5" s="1238"/>
      <c r="L5" s="1239"/>
      <c r="M5" s="1240"/>
      <c r="N5" s="1236"/>
      <c r="O5" s="1240"/>
      <c r="P5" s="1239"/>
      <c r="Q5" s="1237"/>
      <c r="R5" s="1241"/>
      <c r="S5" s="1237"/>
      <c r="T5" s="1241"/>
      <c r="U5" s="1237"/>
      <c r="V5" s="1239"/>
      <c r="W5" s="1237"/>
      <c r="X5" s="1239"/>
      <c r="Y5" s="1237"/>
      <c r="Z5" s="1329"/>
      <c r="AA5" s="1330"/>
      <c r="AB5" s="1336"/>
      <c r="AC5" s="1337"/>
    </row>
    <row r="6" spans="1:29" ht="15.75" thickBot="1">
      <c r="A6" s="1214" t="s">
        <v>16</v>
      </c>
      <c r="B6" s="1215">
        <v>4556</v>
      </c>
      <c r="C6" s="143">
        <v>83158.7</v>
      </c>
      <c r="D6" s="60">
        <v>1142</v>
      </c>
      <c r="E6" s="177">
        <v>39260</v>
      </c>
      <c r="F6" s="60">
        <v>0</v>
      </c>
      <c r="G6" s="177">
        <v>0</v>
      </c>
      <c r="H6" s="63">
        <v>1126</v>
      </c>
      <c r="I6" s="180">
        <v>48755</v>
      </c>
      <c r="J6" s="63">
        <v>103</v>
      </c>
      <c r="K6" s="180">
        <v>9345</v>
      </c>
      <c r="L6" s="58">
        <v>487</v>
      </c>
      <c r="M6" s="177">
        <v>81500</v>
      </c>
      <c r="N6" s="181">
        <v>1</v>
      </c>
      <c r="O6" s="182">
        <v>500</v>
      </c>
      <c r="P6" s="183">
        <v>119</v>
      </c>
      <c r="Q6" s="184">
        <v>56020</v>
      </c>
      <c r="R6" s="185">
        <v>120</v>
      </c>
      <c r="S6" s="184">
        <v>72875</v>
      </c>
      <c r="T6" s="185">
        <v>99</v>
      </c>
      <c r="U6" s="184">
        <v>25996</v>
      </c>
      <c r="V6" s="324">
        <v>19</v>
      </c>
      <c r="W6" s="184">
        <v>24312</v>
      </c>
      <c r="X6" s="325">
        <v>1004</v>
      </c>
      <c r="Y6" s="184">
        <v>123185</v>
      </c>
      <c r="Z6" s="1322">
        <v>100</v>
      </c>
      <c r="AA6" s="1339">
        <v>60744</v>
      </c>
      <c r="AB6" s="1346">
        <v>8876</v>
      </c>
      <c r="AC6" s="1347">
        <v>625650.7</v>
      </c>
    </row>
    <row r="7" spans="1:29" ht="15">
      <c r="A7" s="1216" t="s">
        <v>29</v>
      </c>
      <c r="B7" s="141">
        <v>16210</v>
      </c>
      <c r="C7" s="143">
        <v>140294</v>
      </c>
      <c r="D7" s="60">
        <v>1387</v>
      </c>
      <c r="E7" s="177">
        <v>41785</v>
      </c>
      <c r="F7" s="60">
        <v>2865</v>
      </c>
      <c r="G7" s="177">
        <v>69445</v>
      </c>
      <c r="H7" s="63">
        <v>2538</v>
      </c>
      <c r="I7" s="180">
        <v>86517</v>
      </c>
      <c r="J7" s="63">
        <v>2100</v>
      </c>
      <c r="K7" s="180">
        <v>99839</v>
      </c>
      <c r="L7" s="58">
        <v>3284</v>
      </c>
      <c r="M7" s="177">
        <v>189780</v>
      </c>
      <c r="N7" s="188">
        <v>1508</v>
      </c>
      <c r="O7" s="189">
        <v>110525</v>
      </c>
      <c r="P7" s="183">
        <v>6452</v>
      </c>
      <c r="Q7" s="184">
        <v>367043</v>
      </c>
      <c r="R7" s="185">
        <v>3741</v>
      </c>
      <c r="S7" s="184">
        <v>383004.8</v>
      </c>
      <c r="T7" s="185">
        <v>1062</v>
      </c>
      <c r="U7" s="184">
        <v>297569</v>
      </c>
      <c r="V7" s="324">
        <v>708</v>
      </c>
      <c r="W7" s="184">
        <v>352015</v>
      </c>
      <c r="X7" s="325">
        <v>793</v>
      </c>
      <c r="Y7" s="184">
        <v>466545.95</v>
      </c>
      <c r="Z7" s="1323">
        <v>36</v>
      </c>
      <c r="AA7" s="1340">
        <v>17070</v>
      </c>
      <c r="AB7" s="1348">
        <v>42684</v>
      </c>
      <c r="AC7" s="1349">
        <v>2621432.75</v>
      </c>
    </row>
    <row r="8" spans="1:29" ht="15">
      <c r="A8" s="1217" t="s">
        <v>51</v>
      </c>
      <c r="B8" s="141">
        <v>5232</v>
      </c>
      <c r="C8" s="143">
        <v>105969.7</v>
      </c>
      <c r="D8" s="60">
        <v>761</v>
      </c>
      <c r="E8" s="177">
        <v>53160</v>
      </c>
      <c r="F8" s="60">
        <v>893</v>
      </c>
      <c r="G8" s="177">
        <v>46610</v>
      </c>
      <c r="H8" s="63">
        <v>1890</v>
      </c>
      <c r="I8" s="180">
        <v>116597</v>
      </c>
      <c r="J8" s="63">
        <v>1972</v>
      </c>
      <c r="K8" s="180">
        <v>104691</v>
      </c>
      <c r="L8" s="58">
        <v>3388</v>
      </c>
      <c r="M8" s="177">
        <v>190092.5</v>
      </c>
      <c r="N8" s="188">
        <v>1249</v>
      </c>
      <c r="O8" s="189">
        <v>156850</v>
      </c>
      <c r="P8" s="183">
        <v>552</v>
      </c>
      <c r="Q8" s="184">
        <v>100205</v>
      </c>
      <c r="R8" s="185">
        <v>596</v>
      </c>
      <c r="S8" s="184">
        <v>147910</v>
      </c>
      <c r="T8" s="185">
        <v>989</v>
      </c>
      <c r="U8" s="184">
        <v>277857</v>
      </c>
      <c r="V8" s="324">
        <v>1800</v>
      </c>
      <c r="W8" s="184">
        <v>406580.5</v>
      </c>
      <c r="X8" s="325">
        <v>730</v>
      </c>
      <c r="Y8" s="184">
        <v>193984</v>
      </c>
      <c r="Z8" s="1323">
        <v>363</v>
      </c>
      <c r="AA8" s="1340">
        <v>123270</v>
      </c>
      <c r="AB8" s="1348">
        <v>20415</v>
      </c>
      <c r="AC8" s="1349">
        <v>2023776.7</v>
      </c>
    </row>
    <row r="9" spans="1:29" ht="15">
      <c r="A9" s="1217" t="s">
        <v>53</v>
      </c>
      <c r="B9" s="141">
        <v>12440</v>
      </c>
      <c r="C9" s="143">
        <v>127825.8</v>
      </c>
      <c r="D9" s="60">
        <v>2559</v>
      </c>
      <c r="E9" s="177">
        <v>88773</v>
      </c>
      <c r="F9" s="60">
        <v>1232</v>
      </c>
      <c r="G9" s="177">
        <v>65505</v>
      </c>
      <c r="H9" s="63">
        <v>2238</v>
      </c>
      <c r="I9" s="180">
        <v>112598</v>
      </c>
      <c r="J9" s="63">
        <v>3729</v>
      </c>
      <c r="K9" s="180">
        <v>271413</v>
      </c>
      <c r="L9" s="58">
        <v>2519</v>
      </c>
      <c r="M9" s="177">
        <v>219756</v>
      </c>
      <c r="N9" s="188">
        <v>4720</v>
      </c>
      <c r="O9" s="189">
        <v>413041</v>
      </c>
      <c r="P9" s="183">
        <v>1947</v>
      </c>
      <c r="Q9" s="184">
        <v>301705.96</v>
      </c>
      <c r="R9" s="185">
        <v>2574</v>
      </c>
      <c r="S9" s="184">
        <v>436216</v>
      </c>
      <c r="T9" s="185">
        <v>751</v>
      </c>
      <c r="U9" s="184">
        <v>139685</v>
      </c>
      <c r="V9" s="324">
        <v>919</v>
      </c>
      <c r="W9" s="184">
        <v>220152</v>
      </c>
      <c r="X9" s="325">
        <v>423</v>
      </c>
      <c r="Y9" s="184">
        <v>130644.5</v>
      </c>
      <c r="Z9" s="1323">
        <v>218</v>
      </c>
      <c r="AA9" s="1340">
        <v>73270</v>
      </c>
      <c r="AB9" s="1348">
        <v>36269</v>
      </c>
      <c r="AC9" s="1349">
        <v>2600585.26</v>
      </c>
    </row>
    <row r="10" spans="1:29" ht="15">
      <c r="A10" s="1217" t="s">
        <v>57</v>
      </c>
      <c r="B10" s="141">
        <v>1383</v>
      </c>
      <c r="C10" s="143">
        <v>20396.5</v>
      </c>
      <c r="D10" s="60">
        <v>719</v>
      </c>
      <c r="E10" s="177">
        <v>15580</v>
      </c>
      <c r="F10" s="60">
        <v>953</v>
      </c>
      <c r="G10" s="177">
        <v>22624</v>
      </c>
      <c r="H10" s="63">
        <v>1325</v>
      </c>
      <c r="I10" s="180">
        <v>47798</v>
      </c>
      <c r="J10" s="63">
        <v>610</v>
      </c>
      <c r="K10" s="180">
        <v>37430</v>
      </c>
      <c r="L10" s="58">
        <v>1099</v>
      </c>
      <c r="M10" s="177">
        <v>67320</v>
      </c>
      <c r="N10" s="188">
        <v>0</v>
      </c>
      <c r="O10" s="189">
        <v>0</v>
      </c>
      <c r="P10" s="183">
        <v>38</v>
      </c>
      <c r="Q10" s="184">
        <v>22000</v>
      </c>
      <c r="R10" s="185">
        <v>2</v>
      </c>
      <c r="S10" s="184">
        <v>1500</v>
      </c>
      <c r="T10" s="185">
        <v>192</v>
      </c>
      <c r="U10" s="184">
        <v>73840</v>
      </c>
      <c r="V10" s="324">
        <v>60</v>
      </c>
      <c r="W10" s="184">
        <v>33290</v>
      </c>
      <c r="X10" s="325">
        <v>376</v>
      </c>
      <c r="Y10" s="184">
        <v>126999</v>
      </c>
      <c r="Z10" s="1323">
        <v>0</v>
      </c>
      <c r="AA10" s="1340">
        <v>0</v>
      </c>
      <c r="AB10" s="1348">
        <v>6757</v>
      </c>
      <c r="AC10" s="1349">
        <v>468777.5</v>
      </c>
    </row>
    <row r="11" spans="1:29" ht="15">
      <c r="A11" s="1217" t="s">
        <v>58</v>
      </c>
      <c r="B11" s="141">
        <v>31364</v>
      </c>
      <c r="C11" s="143">
        <v>241542.5</v>
      </c>
      <c r="D11" s="60">
        <v>1109</v>
      </c>
      <c r="E11" s="177">
        <v>47755</v>
      </c>
      <c r="F11" s="60">
        <v>803</v>
      </c>
      <c r="G11" s="177">
        <v>53822.9</v>
      </c>
      <c r="H11" s="63">
        <v>1978</v>
      </c>
      <c r="I11" s="180">
        <v>124859</v>
      </c>
      <c r="J11" s="63">
        <v>1754</v>
      </c>
      <c r="K11" s="180">
        <v>92539</v>
      </c>
      <c r="L11" s="58">
        <v>1254</v>
      </c>
      <c r="M11" s="177">
        <v>88031.25</v>
      </c>
      <c r="N11" s="188">
        <v>935</v>
      </c>
      <c r="O11" s="189">
        <v>67715</v>
      </c>
      <c r="P11" s="183">
        <v>1076</v>
      </c>
      <c r="Q11" s="184">
        <v>90276</v>
      </c>
      <c r="R11" s="185">
        <v>1138</v>
      </c>
      <c r="S11" s="184">
        <v>56597</v>
      </c>
      <c r="T11" s="185">
        <v>743</v>
      </c>
      <c r="U11" s="184">
        <v>47244.8</v>
      </c>
      <c r="V11" s="324">
        <v>917</v>
      </c>
      <c r="W11" s="184">
        <v>56819.92</v>
      </c>
      <c r="X11" s="325">
        <v>1547</v>
      </c>
      <c r="Y11" s="184">
        <v>117095.5</v>
      </c>
      <c r="Z11" s="1323">
        <v>28</v>
      </c>
      <c r="AA11" s="1340">
        <v>9080</v>
      </c>
      <c r="AB11" s="1348">
        <v>44646</v>
      </c>
      <c r="AC11" s="1349">
        <v>1093377.87</v>
      </c>
    </row>
    <row r="12" spans="1:29" ht="15.75" thickBot="1">
      <c r="A12" s="1218" t="s">
        <v>64</v>
      </c>
      <c r="B12" s="144">
        <v>11311</v>
      </c>
      <c r="C12" s="145">
        <v>103449.5</v>
      </c>
      <c r="D12" s="190">
        <v>694</v>
      </c>
      <c r="E12" s="191">
        <v>22007</v>
      </c>
      <c r="F12" s="190">
        <v>623</v>
      </c>
      <c r="G12" s="191">
        <v>26405</v>
      </c>
      <c r="H12" s="192">
        <v>726</v>
      </c>
      <c r="I12" s="193">
        <v>41830</v>
      </c>
      <c r="J12" s="192">
        <v>1228</v>
      </c>
      <c r="K12" s="193">
        <v>62455</v>
      </c>
      <c r="L12" s="194">
        <v>736</v>
      </c>
      <c r="M12" s="191">
        <v>73185</v>
      </c>
      <c r="N12" s="195">
        <v>653</v>
      </c>
      <c r="O12" s="196">
        <v>84680.3</v>
      </c>
      <c r="P12" s="197">
        <v>722</v>
      </c>
      <c r="Q12" s="198">
        <v>277852.921</v>
      </c>
      <c r="R12" s="199">
        <v>44</v>
      </c>
      <c r="S12" s="198">
        <v>40963.16</v>
      </c>
      <c r="T12" s="199">
        <v>541</v>
      </c>
      <c r="U12" s="198">
        <v>169596</v>
      </c>
      <c r="V12" s="1219">
        <v>1592</v>
      </c>
      <c r="W12" s="198">
        <v>132879.16</v>
      </c>
      <c r="X12" s="1220">
        <v>1781</v>
      </c>
      <c r="Y12" s="198">
        <v>116710</v>
      </c>
      <c r="Z12" s="1324">
        <v>46</v>
      </c>
      <c r="AA12" s="1341">
        <v>5830</v>
      </c>
      <c r="AB12" s="1350">
        <v>20697</v>
      </c>
      <c r="AC12" s="1351">
        <v>1157843.041</v>
      </c>
    </row>
    <row r="13" spans="1:29" ht="15.75" thickBot="1">
      <c r="A13" s="1213" t="s">
        <v>173</v>
      </c>
      <c r="B13" s="1221">
        <v>82496</v>
      </c>
      <c r="C13" s="1221">
        <v>822636.7</v>
      </c>
      <c r="D13" s="1221">
        <v>8371</v>
      </c>
      <c r="E13" s="1221">
        <v>308320</v>
      </c>
      <c r="F13" s="1221">
        <v>7369</v>
      </c>
      <c r="G13" s="1221">
        <v>284411.9</v>
      </c>
      <c r="H13" s="1221">
        <v>11821</v>
      </c>
      <c r="I13" s="1221">
        <v>578954</v>
      </c>
      <c r="J13" s="1221">
        <v>11496</v>
      </c>
      <c r="K13" s="1221">
        <v>677712</v>
      </c>
      <c r="L13" s="1221">
        <v>12767</v>
      </c>
      <c r="M13" s="1221">
        <v>909664.75</v>
      </c>
      <c r="N13" s="1221">
        <v>9066</v>
      </c>
      <c r="O13" s="1221">
        <v>833311.3</v>
      </c>
      <c r="P13" s="1221">
        <v>10906</v>
      </c>
      <c r="Q13" s="1221">
        <v>1215102.881</v>
      </c>
      <c r="R13" s="1221">
        <v>8215</v>
      </c>
      <c r="S13" s="1221">
        <v>1139065.96</v>
      </c>
      <c r="T13" s="1221">
        <v>4377</v>
      </c>
      <c r="U13" s="1221">
        <v>1031787.8</v>
      </c>
      <c r="V13" s="1221">
        <v>6015</v>
      </c>
      <c r="W13" s="1221">
        <v>1226048.58</v>
      </c>
      <c r="X13" s="1221">
        <v>6654</v>
      </c>
      <c r="Y13" s="1221">
        <v>1275163.95</v>
      </c>
      <c r="Z13" s="1221">
        <v>791</v>
      </c>
      <c r="AA13" s="1221">
        <v>289264</v>
      </c>
      <c r="AB13" s="1352">
        <v>180344</v>
      </c>
      <c r="AC13" s="1353">
        <v>10591443.820999999</v>
      </c>
    </row>
    <row r="14" spans="1:29" ht="15.75" thickBot="1">
      <c r="A14" s="1222"/>
      <c r="B14" s="144"/>
      <c r="C14" s="145"/>
      <c r="D14" s="190"/>
      <c r="E14" s="191"/>
      <c r="F14" s="190"/>
      <c r="G14" s="191"/>
      <c r="H14" s="192"/>
      <c r="I14" s="193"/>
      <c r="J14" s="192"/>
      <c r="K14" s="193"/>
      <c r="L14" s="194"/>
      <c r="M14" s="191"/>
      <c r="N14" s="1223"/>
      <c r="O14" s="1224"/>
      <c r="P14" s="197"/>
      <c r="Q14" s="198"/>
      <c r="R14" s="199"/>
      <c r="S14" s="198"/>
      <c r="T14" s="199"/>
      <c r="U14" s="198"/>
      <c r="V14" s="1219"/>
      <c r="W14" s="198"/>
      <c r="X14" s="1220"/>
      <c r="Y14" s="198"/>
      <c r="Z14" s="1321"/>
      <c r="AA14" s="1333"/>
      <c r="AB14" s="1354"/>
      <c r="AC14" s="1355"/>
    </row>
    <row r="15" spans="1:29" ht="16.5" thickBot="1" thickTop="1">
      <c r="A15" s="1225" t="s">
        <v>174</v>
      </c>
      <c r="B15" s="57" t="s">
        <v>10</v>
      </c>
      <c r="C15" s="137" t="s">
        <v>11</v>
      </c>
      <c r="D15" s="127" t="s">
        <v>10</v>
      </c>
      <c r="E15" s="128" t="s">
        <v>11</v>
      </c>
      <c r="F15" s="127" t="s">
        <v>10</v>
      </c>
      <c r="G15" s="128" t="s">
        <v>11</v>
      </c>
      <c r="H15" s="127" t="s">
        <v>10</v>
      </c>
      <c r="I15" s="128" t="s">
        <v>11</v>
      </c>
      <c r="J15" s="129" t="s">
        <v>12</v>
      </c>
      <c r="K15" s="174" t="s">
        <v>11</v>
      </c>
      <c r="L15" s="129" t="s">
        <v>12</v>
      </c>
      <c r="M15" s="131" t="s">
        <v>11</v>
      </c>
      <c r="N15" s="132" t="s">
        <v>13</v>
      </c>
      <c r="O15" s="175" t="s">
        <v>14</v>
      </c>
      <c r="P15" s="132" t="s">
        <v>13</v>
      </c>
      <c r="Q15" s="133" t="s">
        <v>14</v>
      </c>
      <c r="R15" s="136" t="s">
        <v>13</v>
      </c>
      <c r="S15" s="133" t="s">
        <v>11</v>
      </c>
      <c r="T15" s="136" t="s">
        <v>13</v>
      </c>
      <c r="U15" s="133" t="s">
        <v>14</v>
      </c>
      <c r="V15" s="132" t="s">
        <v>13</v>
      </c>
      <c r="W15" s="133" t="s">
        <v>14</v>
      </c>
      <c r="X15" s="132" t="s">
        <v>13</v>
      </c>
      <c r="Y15" s="133" t="s">
        <v>14</v>
      </c>
      <c r="Z15" s="1328" t="s">
        <v>13</v>
      </c>
      <c r="AA15" s="1334" t="s">
        <v>14</v>
      </c>
      <c r="AB15" s="1352" t="s">
        <v>13</v>
      </c>
      <c r="AC15" s="1353" t="s">
        <v>14</v>
      </c>
    </row>
    <row r="16" spans="1:29" ht="15">
      <c r="A16" s="1216" t="s">
        <v>20</v>
      </c>
      <c r="B16" s="141">
        <v>10110</v>
      </c>
      <c r="C16" s="143">
        <v>120660.2</v>
      </c>
      <c r="D16" s="60">
        <v>323</v>
      </c>
      <c r="E16" s="177">
        <v>26515</v>
      </c>
      <c r="F16" s="60">
        <v>375</v>
      </c>
      <c r="G16" s="177">
        <v>51825</v>
      </c>
      <c r="H16" s="63">
        <v>1009</v>
      </c>
      <c r="I16" s="180">
        <v>148840</v>
      </c>
      <c r="J16" s="63">
        <v>1097</v>
      </c>
      <c r="K16" s="180">
        <v>217220</v>
      </c>
      <c r="L16" s="58">
        <v>1957</v>
      </c>
      <c r="M16" s="177">
        <v>376875</v>
      </c>
      <c r="N16" s="181">
        <v>2476</v>
      </c>
      <c r="O16" s="182">
        <v>482560</v>
      </c>
      <c r="P16" s="183">
        <v>2177</v>
      </c>
      <c r="Q16" s="184">
        <v>430283</v>
      </c>
      <c r="R16" s="185">
        <v>2714</v>
      </c>
      <c r="S16" s="184">
        <v>542560</v>
      </c>
      <c r="T16" s="185">
        <v>2823</v>
      </c>
      <c r="U16" s="184">
        <v>510532.674</v>
      </c>
      <c r="V16" s="324">
        <v>2504</v>
      </c>
      <c r="W16" s="184">
        <v>372521</v>
      </c>
      <c r="X16" s="325">
        <v>3831</v>
      </c>
      <c r="Y16" s="184">
        <v>366363.18</v>
      </c>
      <c r="Z16" s="1323">
        <v>653</v>
      </c>
      <c r="AA16" s="1340">
        <v>83461.5</v>
      </c>
      <c r="AB16" s="1346">
        <v>32049</v>
      </c>
      <c r="AC16" s="1347">
        <v>3730216.5540000005</v>
      </c>
    </row>
    <row r="17" spans="1:29" ht="15.75" thickBot="1">
      <c r="A17" s="1217" t="s">
        <v>26</v>
      </c>
      <c r="B17" s="141">
        <v>20612</v>
      </c>
      <c r="C17" s="143">
        <v>174314.5</v>
      </c>
      <c r="D17" s="60">
        <v>815</v>
      </c>
      <c r="E17" s="177">
        <v>35540</v>
      </c>
      <c r="F17" s="60">
        <v>357</v>
      </c>
      <c r="G17" s="177">
        <v>20626</v>
      </c>
      <c r="H17" s="63">
        <v>956</v>
      </c>
      <c r="I17" s="180">
        <v>35721</v>
      </c>
      <c r="J17" s="63">
        <v>578</v>
      </c>
      <c r="K17" s="180">
        <v>81845</v>
      </c>
      <c r="L17" s="58">
        <v>1573</v>
      </c>
      <c r="M17" s="177">
        <v>136756</v>
      </c>
      <c r="N17" s="188">
        <v>427</v>
      </c>
      <c r="O17" s="189">
        <v>53395.35</v>
      </c>
      <c r="P17" s="183">
        <v>863</v>
      </c>
      <c r="Q17" s="184">
        <v>223998.33</v>
      </c>
      <c r="R17" s="185">
        <v>1417</v>
      </c>
      <c r="S17" s="184">
        <v>392148.82</v>
      </c>
      <c r="T17" s="185">
        <v>1063</v>
      </c>
      <c r="U17" s="184">
        <v>233544</v>
      </c>
      <c r="V17" s="324">
        <v>861</v>
      </c>
      <c r="W17" s="184">
        <v>188385</v>
      </c>
      <c r="X17" s="325">
        <v>286</v>
      </c>
      <c r="Y17" s="184">
        <v>74486</v>
      </c>
      <c r="Z17" s="1324">
        <v>489</v>
      </c>
      <c r="AA17" s="1340">
        <v>129108</v>
      </c>
      <c r="AB17" s="1348">
        <v>30297</v>
      </c>
      <c r="AC17" s="1349">
        <v>1779868</v>
      </c>
    </row>
    <row r="18" spans="1:29" ht="15.75" thickBot="1">
      <c r="A18" s="1217" t="s">
        <v>30</v>
      </c>
      <c r="B18" s="141">
        <v>16709</v>
      </c>
      <c r="C18" s="143">
        <v>70527.4</v>
      </c>
      <c r="D18" s="60">
        <v>548</v>
      </c>
      <c r="E18" s="177">
        <v>21199</v>
      </c>
      <c r="F18" s="60">
        <v>1180</v>
      </c>
      <c r="G18" s="177">
        <v>37515</v>
      </c>
      <c r="H18" s="63">
        <v>1736</v>
      </c>
      <c r="I18" s="180">
        <v>67373</v>
      </c>
      <c r="J18" s="63">
        <v>2338</v>
      </c>
      <c r="K18" s="180">
        <v>78108</v>
      </c>
      <c r="L18" s="58">
        <v>2449</v>
      </c>
      <c r="M18" s="177">
        <v>147805</v>
      </c>
      <c r="N18" s="188">
        <v>990</v>
      </c>
      <c r="O18" s="189">
        <v>54084</v>
      </c>
      <c r="P18" s="183">
        <v>2015</v>
      </c>
      <c r="Q18" s="184">
        <v>113530</v>
      </c>
      <c r="R18" s="185">
        <v>2129</v>
      </c>
      <c r="S18" s="184">
        <v>119610</v>
      </c>
      <c r="T18" s="185">
        <v>2083</v>
      </c>
      <c r="U18" s="184">
        <v>194570</v>
      </c>
      <c r="V18" s="324">
        <v>1270</v>
      </c>
      <c r="W18" s="184">
        <v>119260</v>
      </c>
      <c r="X18" s="325">
        <v>730</v>
      </c>
      <c r="Y18" s="182">
        <v>106155</v>
      </c>
      <c r="Z18" s="1338">
        <v>54</v>
      </c>
      <c r="AA18" s="1342">
        <v>10150</v>
      </c>
      <c r="AB18" s="1348">
        <v>34231</v>
      </c>
      <c r="AC18" s="1349">
        <v>1139886.4</v>
      </c>
    </row>
    <row r="19" spans="1:29" ht="15">
      <c r="A19" s="1217" t="s">
        <v>40</v>
      </c>
      <c r="B19" s="141">
        <v>936</v>
      </c>
      <c r="C19" s="143">
        <v>40537.7</v>
      </c>
      <c r="D19" s="60">
        <v>81</v>
      </c>
      <c r="E19" s="177">
        <v>12260</v>
      </c>
      <c r="F19" s="60">
        <v>146</v>
      </c>
      <c r="G19" s="177">
        <v>21695</v>
      </c>
      <c r="H19" s="63">
        <v>153</v>
      </c>
      <c r="I19" s="180">
        <v>28101</v>
      </c>
      <c r="J19" s="63">
        <v>286</v>
      </c>
      <c r="K19" s="180">
        <v>82800</v>
      </c>
      <c r="L19" s="58">
        <v>2644</v>
      </c>
      <c r="M19" s="177">
        <v>106378.5</v>
      </c>
      <c r="N19" s="188">
        <v>655</v>
      </c>
      <c r="O19" s="189">
        <v>94780</v>
      </c>
      <c r="P19" s="183">
        <v>839</v>
      </c>
      <c r="Q19" s="184">
        <v>150990.35</v>
      </c>
      <c r="R19" s="185">
        <v>1589</v>
      </c>
      <c r="S19" s="184">
        <v>553430.04</v>
      </c>
      <c r="T19" s="185">
        <v>1503</v>
      </c>
      <c r="U19" s="184">
        <v>423110</v>
      </c>
      <c r="V19" s="324">
        <v>1386</v>
      </c>
      <c r="W19" s="184">
        <v>397615.5</v>
      </c>
      <c r="X19" s="325">
        <v>1779</v>
      </c>
      <c r="Y19" s="184">
        <v>395412</v>
      </c>
      <c r="Z19" s="1323">
        <v>56</v>
      </c>
      <c r="AA19" s="1340">
        <v>12140</v>
      </c>
      <c r="AB19" s="1348">
        <v>12053</v>
      </c>
      <c r="AC19" s="1349">
        <v>2319250.09</v>
      </c>
    </row>
    <row r="20" spans="1:29" ht="15">
      <c r="A20" s="1217" t="s">
        <v>67</v>
      </c>
      <c r="B20" s="141">
        <v>3427</v>
      </c>
      <c r="C20" s="143">
        <v>56732.4</v>
      </c>
      <c r="D20" s="60">
        <v>292</v>
      </c>
      <c r="E20" s="177">
        <v>9865</v>
      </c>
      <c r="F20" s="60">
        <v>788</v>
      </c>
      <c r="G20" s="177">
        <v>43265</v>
      </c>
      <c r="H20" s="63">
        <v>793</v>
      </c>
      <c r="I20" s="180">
        <v>64510</v>
      </c>
      <c r="J20" s="63">
        <v>1202</v>
      </c>
      <c r="K20" s="180">
        <v>91950</v>
      </c>
      <c r="L20" s="58">
        <v>1222</v>
      </c>
      <c r="M20" s="177">
        <v>163168</v>
      </c>
      <c r="N20" s="188">
        <v>1721</v>
      </c>
      <c r="O20" s="189">
        <v>162145</v>
      </c>
      <c r="P20" s="183">
        <v>986</v>
      </c>
      <c r="Q20" s="184">
        <v>124430</v>
      </c>
      <c r="R20" s="185">
        <v>286</v>
      </c>
      <c r="S20" s="184">
        <v>55700</v>
      </c>
      <c r="T20" s="185">
        <v>679</v>
      </c>
      <c r="U20" s="184">
        <v>142275</v>
      </c>
      <c r="V20" s="324">
        <v>753</v>
      </c>
      <c r="W20" s="184">
        <v>216330</v>
      </c>
      <c r="X20" s="325">
        <v>1417</v>
      </c>
      <c r="Y20" s="184">
        <v>258050</v>
      </c>
      <c r="Z20" s="1323">
        <v>149</v>
      </c>
      <c r="AA20" s="1340">
        <v>29800</v>
      </c>
      <c r="AB20" s="1348">
        <v>13715</v>
      </c>
      <c r="AC20" s="1349">
        <v>1418220.4</v>
      </c>
    </row>
    <row r="21" spans="1:29" ht="15.75" thickBot="1">
      <c r="A21" s="1218" t="s">
        <v>68</v>
      </c>
      <c r="B21" s="144">
        <v>4974</v>
      </c>
      <c r="C21" s="145">
        <v>26221.2</v>
      </c>
      <c r="D21" s="190">
        <v>551</v>
      </c>
      <c r="E21" s="191">
        <v>14874</v>
      </c>
      <c r="F21" s="190">
        <v>835</v>
      </c>
      <c r="G21" s="191">
        <v>22360</v>
      </c>
      <c r="H21" s="192">
        <v>400</v>
      </c>
      <c r="I21" s="193">
        <v>16922.3</v>
      </c>
      <c r="J21" s="192">
        <v>369</v>
      </c>
      <c r="K21" s="193">
        <v>18534.3</v>
      </c>
      <c r="L21" s="194">
        <v>487</v>
      </c>
      <c r="M21" s="191">
        <v>30864.5</v>
      </c>
      <c r="N21" s="195">
        <v>754</v>
      </c>
      <c r="O21" s="196">
        <v>48636</v>
      </c>
      <c r="P21" s="197">
        <v>1337</v>
      </c>
      <c r="Q21" s="198">
        <v>67739</v>
      </c>
      <c r="R21" s="199">
        <v>482</v>
      </c>
      <c r="S21" s="198">
        <v>20870</v>
      </c>
      <c r="T21" s="199">
        <v>2148</v>
      </c>
      <c r="U21" s="198">
        <v>133597</v>
      </c>
      <c r="V21" s="1219">
        <v>2532</v>
      </c>
      <c r="W21" s="198">
        <v>203408</v>
      </c>
      <c r="X21" s="1220">
        <v>785</v>
      </c>
      <c r="Y21" s="198">
        <v>70135</v>
      </c>
      <c r="Z21" s="1324">
        <v>0</v>
      </c>
      <c r="AA21" s="1341">
        <v>0</v>
      </c>
      <c r="AB21" s="1350">
        <v>15654</v>
      </c>
      <c r="AC21" s="1351">
        <v>674161.3</v>
      </c>
    </row>
    <row r="22" spans="1:29" ht="15.75" thickBot="1">
      <c r="A22" s="1213" t="s">
        <v>173</v>
      </c>
      <c r="B22" s="1221">
        <v>56768</v>
      </c>
      <c r="C22" s="1221">
        <v>488993.4</v>
      </c>
      <c r="D22" s="1221">
        <v>2610</v>
      </c>
      <c r="E22" s="1221">
        <v>120253</v>
      </c>
      <c r="F22" s="1221">
        <v>3681</v>
      </c>
      <c r="G22" s="1221">
        <v>197286</v>
      </c>
      <c r="H22" s="1221">
        <v>5047</v>
      </c>
      <c r="I22" s="1221">
        <v>361467.3</v>
      </c>
      <c r="J22" s="1221">
        <v>5870</v>
      </c>
      <c r="K22" s="1221">
        <v>570457.3</v>
      </c>
      <c r="L22" s="1221">
        <v>10332</v>
      </c>
      <c r="M22" s="1221">
        <v>961847</v>
      </c>
      <c r="N22" s="1221">
        <v>7023</v>
      </c>
      <c r="O22" s="1221">
        <v>895600.35</v>
      </c>
      <c r="P22" s="1221">
        <v>8217</v>
      </c>
      <c r="Q22" s="1221">
        <v>1110970.68</v>
      </c>
      <c r="R22" s="1221">
        <v>8617</v>
      </c>
      <c r="S22" s="1221">
        <v>1684318.86</v>
      </c>
      <c r="T22" s="1221">
        <v>10299</v>
      </c>
      <c r="U22" s="1221">
        <v>1637628.674</v>
      </c>
      <c r="V22" s="1221">
        <v>9306</v>
      </c>
      <c r="W22" s="1221">
        <v>1497519.5</v>
      </c>
      <c r="X22" s="1221">
        <v>8828</v>
      </c>
      <c r="Y22" s="1221">
        <v>1270601.18</v>
      </c>
      <c r="Z22" s="1221">
        <v>1401</v>
      </c>
      <c r="AA22" s="1221">
        <v>264659.5</v>
      </c>
      <c r="AB22" s="1356">
        <v>137999</v>
      </c>
      <c r="AC22" s="1357">
        <v>11061602.743999999</v>
      </c>
    </row>
    <row r="23" spans="1:29" ht="15.75" thickBot="1">
      <c r="A23" s="1222"/>
      <c r="B23" s="144"/>
      <c r="C23" s="145"/>
      <c r="D23" s="190"/>
      <c r="E23" s="191"/>
      <c r="F23" s="190"/>
      <c r="G23" s="191"/>
      <c r="H23" s="192"/>
      <c r="I23" s="193"/>
      <c r="J23" s="192"/>
      <c r="K23" s="193"/>
      <c r="L23" s="194"/>
      <c r="M23" s="191"/>
      <c r="N23" s="1223"/>
      <c r="O23" s="1224"/>
      <c r="P23" s="197"/>
      <c r="Q23" s="198"/>
      <c r="R23" s="199"/>
      <c r="S23" s="198"/>
      <c r="T23" s="199"/>
      <c r="U23" s="198"/>
      <c r="V23" s="1219"/>
      <c r="W23" s="198"/>
      <c r="X23" s="1220"/>
      <c r="Y23" s="198"/>
      <c r="Z23" s="1321"/>
      <c r="AA23" s="1333"/>
      <c r="AB23" s="1354"/>
      <c r="AC23" s="1355"/>
    </row>
    <row r="24" spans="1:29" ht="16.5" thickBot="1" thickTop="1">
      <c r="A24" s="1225" t="s">
        <v>175</v>
      </c>
      <c r="B24" s="57" t="s">
        <v>10</v>
      </c>
      <c r="C24" s="137" t="s">
        <v>11</v>
      </c>
      <c r="D24" s="127" t="s">
        <v>10</v>
      </c>
      <c r="E24" s="128" t="s">
        <v>11</v>
      </c>
      <c r="F24" s="127" t="s">
        <v>10</v>
      </c>
      <c r="G24" s="128" t="s">
        <v>11</v>
      </c>
      <c r="H24" s="127" t="s">
        <v>10</v>
      </c>
      <c r="I24" s="128" t="s">
        <v>11</v>
      </c>
      <c r="J24" s="129" t="s">
        <v>12</v>
      </c>
      <c r="K24" s="174" t="s">
        <v>11</v>
      </c>
      <c r="L24" s="129" t="s">
        <v>12</v>
      </c>
      <c r="M24" s="131" t="s">
        <v>11</v>
      </c>
      <c r="N24" s="132" t="s">
        <v>13</v>
      </c>
      <c r="O24" s="175" t="s">
        <v>14</v>
      </c>
      <c r="P24" s="132" t="s">
        <v>13</v>
      </c>
      <c r="Q24" s="133" t="s">
        <v>14</v>
      </c>
      <c r="R24" s="136" t="s">
        <v>13</v>
      </c>
      <c r="S24" s="133" t="s">
        <v>11</v>
      </c>
      <c r="T24" s="136" t="s">
        <v>13</v>
      </c>
      <c r="U24" s="133" t="s">
        <v>14</v>
      </c>
      <c r="V24" s="132" t="s">
        <v>13</v>
      </c>
      <c r="W24" s="133" t="s">
        <v>14</v>
      </c>
      <c r="X24" s="132" t="s">
        <v>13</v>
      </c>
      <c r="Y24" s="133" t="s">
        <v>14</v>
      </c>
      <c r="Z24" s="1328" t="s">
        <v>13</v>
      </c>
      <c r="AA24" s="1334" t="s">
        <v>14</v>
      </c>
      <c r="AB24" s="1352" t="s">
        <v>13</v>
      </c>
      <c r="AC24" s="1353" t="s">
        <v>14</v>
      </c>
    </row>
    <row r="25" spans="1:29" ht="15">
      <c r="A25" s="1216" t="s">
        <v>44</v>
      </c>
      <c r="B25" s="141">
        <v>26703</v>
      </c>
      <c r="C25" s="143">
        <v>226067.2</v>
      </c>
      <c r="D25" s="60">
        <v>904</v>
      </c>
      <c r="E25" s="177">
        <v>53579</v>
      </c>
      <c r="F25" s="60">
        <v>336</v>
      </c>
      <c r="G25" s="177">
        <v>19417</v>
      </c>
      <c r="H25" s="63">
        <v>648</v>
      </c>
      <c r="I25" s="180">
        <v>55426</v>
      </c>
      <c r="J25" s="63">
        <v>807</v>
      </c>
      <c r="K25" s="180">
        <v>58137.3</v>
      </c>
      <c r="L25" s="58">
        <v>373</v>
      </c>
      <c r="M25" s="177">
        <v>91625</v>
      </c>
      <c r="N25" s="181">
        <v>398</v>
      </c>
      <c r="O25" s="182">
        <v>95114</v>
      </c>
      <c r="P25" s="183">
        <v>491</v>
      </c>
      <c r="Q25" s="184">
        <v>176570</v>
      </c>
      <c r="R25" s="185">
        <v>599</v>
      </c>
      <c r="S25" s="184">
        <v>394405</v>
      </c>
      <c r="T25" s="185">
        <v>548</v>
      </c>
      <c r="U25" s="184">
        <v>150560</v>
      </c>
      <c r="V25" s="324">
        <v>723</v>
      </c>
      <c r="W25" s="184">
        <v>295065.99</v>
      </c>
      <c r="X25" s="325">
        <v>538</v>
      </c>
      <c r="Y25" s="184">
        <v>99100.92</v>
      </c>
      <c r="Z25" s="1323">
        <v>15</v>
      </c>
      <c r="AA25" s="1340">
        <v>9242.15</v>
      </c>
      <c r="AB25" s="1346">
        <v>33083</v>
      </c>
      <c r="AC25" s="1347">
        <v>1724309.5599999998</v>
      </c>
    </row>
    <row r="26" spans="1:29" ht="15">
      <c r="A26" s="1217" t="s">
        <v>46</v>
      </c>
      <c r="B26" s="141">
        <v>13447</v>
      </c>
      <c r="C26" s="143">
        <v>120706.3</v>
      </c>
      <c r="D26" s="60">
        <v>2104</v>
      </c>
      <c r="E26" s="177">
        <v>59300.1</v>
      </c>
      <c r="F26" s="60">
        <v>1320</v>
      </c>
      <c r="G26" s="177">
        <v>63670</v>
      </c>
      <c r="H26" s="63">
        <v>1640</v>
      </c>
      <c r="I26" s="180">
        <v>89323</v>
      </c>
      <c r="J26" s="63">
        <v>1404</v>
      </c>
      <c r="K26" s="180">
        <v>77875.5</v>
      </c>
      <c r="L26" s="58">
        <v>1818</v>
      </c>
      <c r="M26" s="177">
        <v>88239.5</v>
      </c>
      <c r="N26" s="188">
        <v>912</v>
      </c>
      <c r="O26" s="189">
        <v>59068</v>
      </c>
      <c r="P26" s="183">
        <v>56</v>
      </c>
      <c r="Q26" s="184">
        <v>14740</v>
      </c>
      <c r="R26" s="185">
        <v>490</v>
      </c>
      <c r="S26" s="184">
        <v>26880</v>
      </c>
      <c r="T26" s="185">
        <v>3391</v>
      </c>
      <c r="U26" s="184">
        <v>326164</v>
      </c>
      <c r="V26" s="324">
        <v>3611</v>
      </c>
      <c r="W26" s="184">
        <v>799815</v>
      </c>
      <c r="X26" s="325">
        <v>2295</v>
      </c>
      <c r="Y26" s="184">
        <v>212729</v>
      </c>
      <c r="Z26" s="1323">
        <v>109</v>
      </c>
      <c r="AA26" s="1340">
        <v>38240</v>
      </c>
      <c r="AB26" s="1348">
        <v>32597</v>
      </c>
      <c r="AC26" s="1349">
        <v>1976750.4</v>
      </c>
    </row>
    <row r="27" spans="1:29" ht="15">
      <c r="A27" s="1217" t="s">
        <v>48</v>
      </c>
      <c r="B27" s="141">
        <v>17905</v>
      </c>
      <c r="C27" s="143">
        <v>282566.1</v>
      </c>
      <c r="D27" s="60">
        <v>2345</v>
      </c>
      <c r="E27" s="177">
        <v>92906</v>
      </c>
      <c r="F27" s="60">
        <v>2548</v>
      </c>
      <c r="G27" s="177">
        <v>52970.7</v>
      </c>
      <c r="H27" s="63">
        <v>4223</v>
      </c>
      <c r="I27" s="180">
        <v>163491.4</v>
      </c>
      <c r="J27" s="63">
        <v>9094</v>
      </c>
      <c r="K27" s="180">
        <v>268454.1</v>
      </c>
      <c r="L27" s="58">
        <v>5401</v>
      </c>
      <c r="M27" s="177">
        <v>224191</v>
      </c>
      <c r="N27" s="188">
        <v>3741</v>
      </c>
      <c r="O27" s="189">
        <v>248666</v>
      </c>
      <c r="P27" s="183">
        <v>6821</v>
      </c>
      <c r="Q27" s="184">
        <v>479495</v>
      </c>
      <c r="R27" s="185">
        <v>7720</v>
      </c>
      <c r="S27" s="184">
        <v>666593.38</v>
      </c>
      <c r="T27" s="185">
        <v>7375</v>
      </c>
      <c r="U27" s="184">
        <v>809020.003</v>
      </c>
      <c r="V27" s="324">
        <v>8420</v>
      </c>
      <c r="W27" s="184">
        <v>1087192.5</v>
      </c>
      <c r="X27" s="325">
        <v>6594</v>
      </c>
      <c r="Y27" s="184">
        <v>1020363</v>
      </c>
      <c r="Z27" s="1323">
        <v>1322</v>
      </c>
      <c r="AA27" s="1340">
        <v>290246</v>
      </c>
      <c r="AB27" s="1348">
        <v>83509</v>
      </c>
      <c r="AC27" s="1349">
        <v>5686155.183</v>
      </c>
    </row>
    <row r="28" spans="1:29" ht="15">
      <c r="A28" s="1217" t="s">
        <v>50</v>
      </c>
      <c r="B28" s="141">
        <v>6276</v>
      </c>
      <c r="C28" s="143">
        <v>61654.4</v>
      </c>
      <c r="D28" s="60">
        <v>368</v>
      </c>
      <c r="E28" s="177">
        <v>14008.2</v>
      </c>
      <c r="F28" s="60">
        <v>1154</v>
      </c>
      <c r="G28" s="177">
        <v>36567</v>
      </c>
      <c r="H28" s="63">
        <v>2854</v>
      </c>
      <c r="I28" s="180">
        <v>105985</v>
      </c>
      <c r="J28" s="63">
        <v>2226</v>
      </c>
      <c r="K28" s="180">
        <v>93634.3</v>
      </c>
      <c r="L28" s="58">
        <v>4018</v>
      </c>
      <c r="M28" s="177">
        <v>203248.21</v>
      </c>
      <c r="N28" s="188">
        <v>3906</v>
      </c>
      <c r="O28" s="189">
        <v>220315</v>
      </c>
      <c r="P28" s="183">
        <v>650</v>
      </c>
      <c r="Q28" s="184">
        <v>161980</v>
      </c>
      <c r="R28" s="185">
        <v>4246</v>
      </c>
      <c r="S28" s="184">
        <v>412977</v>
      </c>
      <c r="T28" s="185">
        <v>5512</v>
      </c>
      <c r="U28" s="184">
        <v>363758</v>
      </c>
      <c r="V28" s="324">
        <v>5346</v>
      </c>
      <c r="W28" s="184">
        <v>432002</v>
      </c>
      <c r="X28" s="325">
        <v>1148</v>
      </c>
      <c r="Y28" s="184">
        <v>162603</v>
      </c>
      <c r="Z28" s="1323">
        <v>0</v>
      </c>
      <c r="AA28" s="1340">
        <v>0</v>
      </c>
      <c r="AB28" s="1348">
        <v>37704</v>
      </c>
      <c r="AC28" s="1349">
        <v>2268732.11</v>
      </c>
    </row>
    <row r="29" spans="1:29" ht="15">
      <c r="A29" s="1217" t="s">
        <v>43</v>
      </c>
      <c r="B29" s="141">
        <v>1056</v>
      </c>
      <c r="C29" s="143">
        <v>16040.5</v>
      </c>
      <c r="D29" s="60">
        <v>704</v>
      </c>
      <c r="E29" s="177">
        <v>34999</v>
      </c>
      <c r="F29" s="60">
        <v>655</v>
      </c>
      <c r="G29" s="177">
        <v>48504</v>
      </c>
      <c r="H29" s="63">
        <v>1370</v>
      </c>
      <c r="I29" s="180">
        <v>80175</v>
      </c>
      <c r="J29" s="63">
        <v>4688</v>
      </c>
      <c r="K29" s="180">
        <v>201620</v>
      </c>
      <c r="L29" s="58">
        <v>4883</v>
      </c>
      <c r="M29" s="177">
        <v>222718</v>
      </c>
      <c r="N29" s="188">
        <v>3080</v>
      </c>
      <c r="O29" s="189">
        <v>234502</v>
      </c>
      <c r="P29" s="183">
        <v>4076</v>
      </c>
      <c r="Q29" s="184">
        <v>430631</v>
      </c>
      <c r="R29" s="185">
        <v>0</v>
      </c>
      <c r="S29" s="184">
        <v>0</v>
      </c>
      <c r="T29" s="185">
        <v>2666</v>
      </c>
      <c r="U29" s="184">
        <v>234970</v>
      </c>
      <c r="V29" s="324">
        <v>4734</v>
      </c>
      <c r="W29" s="184">
        <v>444526</v>
      </c>
      <c r="X29" s="325">
        <v>4297</v>
      </c>
      <c r="Y29" s="184">
        <v>248200</v>
      </c>
      <c r="Z29" s="1323">
        <v>4197</v>
      </c>
      <c r="AA29" s="1340">
        <v>239886</v>
      </c>
      <c r="AB29" s="1348">
        <v>36406</v>
      </c>
      <c r="AC29" s="1349">
        <v>2436771.5</v>
      </c>
    </row>
    <row r="30" spans="1:29" ht="15">
      <c r="A30" s="1217" t="s">
        <v>66</v>
      </c>
      <c r="B30" s="141">
        <v>29448</v>
      </c>
      <c r="C30" s="143">
        <v>176769.6</v>
      </c>
      <c r="D30" s="60">
        <v>1397</v>
      </c>
      <c r="E30" s="177">
        <v>59125</v>
      </c>
      <c r="F30" s="60">
        <v>749</v>
      </c>
      <c r="G30" s="177">
        <v>18835</v>
      </c>
      <c r="H30" s="63">
        <v>2034</v>
      </c>
      <c r="I30" s="180">
        <v>73265</v>
      </c>
      <c r="J30" s="63">
        <v>2127</v>
      </c>
      <c r="K30" s="180">
        <v>78692</v>
      </c>
      <c r="L30" s="58">
        <v>2126</v>
      </c>
      <c r="M30" s="177">
        <v>90795</v>
      </c>
      <c r="N30" s="188">
        <v>1615</v>
      </c>
      <c r="O30" s="189">
        <v>103875</v>
      </c>
      <c r="P30" s="183">
        <v>3490</v>
      </c>
      <c r="Q30" s="184">
        <v>269280</v>
      </c>
      <c r="R30" s="185">
        <v>5281</v>
      </c>
      <c r="S30" s="184">
        <v>337291</v>
      </c>
      <c r="T30" s="185">
        <v>3623</v>
      </c>
      <c r="U30" s="184">
        <v>285150.43</v>
      </c>
      <c r="V30" s="324">
        <v>2271</v>
      </c>
      <c r="W30" s="184">
        <v>274903.75</v>
      </c>
      <c r="X30" s="325">
        <v>2133</v>
      </c>
      <c r="Y30" s="184">
        <v>243431.4</v>
      </c>
      <c r="Z30" s="1323">
        <v>201</v>
      </c>
      <c r="AA30" s="1340">
        <v>20625</v>
      </c>
      <c r="AB30" s="1348">
        <v>56495</v>
      </c>
      <c r="AC30" s="1349">
        <v>2032038.18</v>
      </c>
    </row>
    <row r="31" spans="1:29" ht="15.75" thickBot="1">
      <c r="A31" s="1218" t="s">
        <v>69</v>
      </c>
      <c r="B31" s="144">
        <v>1302</v>
      </c>
      <c r="C31" s="145">
        <v>23622.5</v>
      </c>
      <c r="D31" s="190">
        <v>497</v>
      </c>
      <c r="E31" s="191">
        <v>16256</v>
      </c>
      <c r="F31" s="190">
        <v>874</v>
      </c>
      <c r="G31" s="191">
        <v>22138</v>
      </c>
      <c r="H31" s="192">
        <v>372</v>
      </c>
      <c r="I31" s="193">
        <v>15185</v>
      </c>
      <c r="J31" s="192">
        <v>343</v>
      </c>
      <c r="K31" s="193">
        <v>11532.5</v>
      </c>
      <c r="L31" s="194">
        <v>3686</v>
      </c>
      <c r="M31" s="191">
        <v>227018.84</v>
      </c>
      <c r="N31" s="195">
        <v>4783</v>
      </c>
      <c r="O31" s="196">
        <v>298101.19</v>
      </c>
      <c r="P31" s="197">
        <v>9472</v>
      </c>
      <c r="Q31" s="198">
        <v>761180</v>
      </c>
      <c r="R31" s="199">
        <v>535</v>
      </c>
      <c r="S31" s="198">
        <v>52685</v>
      </c>
      <c r="T31" s="199">
        <v>1051</v>
      </c>
      <c r="U31" s="198">
        <v>79930</v>
      </c>
      <c r="V31" s="1219">
        <v>3614</v>
      </c>
      <c r="W31" s="198">
        <v>171868.12</v>
      </c>
      <c r="X31" s="1220">
        <v>3023</v>
      </c>
      <c r="Y31" s="198">
        <v>195226</v>
      </c>
      <c r="Z31" s="1324">
        <v>248</v>
      </c>
      <c r="AA31" s="1341">
        <v>19146</v>
      </c>
      <c r="AB31" s="1350">
        <v>29800</v>
      </c>
      <c r="AC31" s="1351">
        <v>1893889.15</v>
      </c>
    </row>
    <row r="32" spans="1:29" ht="15.75" thickBot="1">
      <c r="A32" s="1225" t="s">
        <v>173</v>
      </c>
      <c r="B32" s="1226">
        <v>96137</v>
      </c>
      <c r="C32" s="1227">
        <v>907426.6000000001</v>
      </c>
      <c r="D32" s="1227">
        <v>8319</v>
      </c>
      <c r="E32" s="1227">
        <v>330173.3</v>
      </c>
      <c r="F32" s="1227">
        <v>7636</v>
      </c>
      <c r="G32" s="1227">
        <v>262101.7</v>
      </c>
      <c r="H32" s="1227">
        <v>13141</v>
      </c>
      <c r="I32" s="1227">
        <v>582850.4</v>
      </c>
      <c r="J32" s="1227">
        <v>20689</v>
      </c>
      <c r="K32" s="1227">
        <v>789945.7</v>
      </c>
      <c r="L32" s="1227">
        <v>22305</v>
      </c>
      <c r="M32" s="1227">
        <v>1147835.5499999998</v>
      </c>
      <c r="N32" s="1227">
        <v>18435</v>
      </c>
      <c r="O32" s="1227">
        <v>1259641.19</v>
      </c>
      <c r="P32" s="1227">
        <v>25056</v>
      </c>
      <c r="Q32" s="1227">
        <v>2293876</v>
      </c>
      <c r="R32" s="1227">
        <v>18871</v>
      </c>
      <c r="S32" s="1227">
        <v>1890831.38</v>
      </c>
      <c r="T32" s="1227">
        <v>24166</v>
      </c>
      <c r="U32" s="1227">
        <v>2249552.433</v>
      </c>
      <c r="V32" s="1227">
        <v>28719</v>
      </c>
      <c r="W32" s="1227">
        <v>3505373.3600000003</v>
      </c>
      <c r="X32" s="1227">
        <v>20028</v>
      </c>
      <c r="Y32" s="1227">
        <v>2181653.32</v>
      </c>
      <c r="Z32" s="1227">
        <v>6092</v>
      </c>
      <c r="AA32" s="1227">
        <v>617385.15</v>
      </c>
      <c r="AB32" s="1352">
        <v>309594</v>
      </c>
      <c r="AC32" s="1353">
        <v>18018646.083</v>
      </c>
    </row>
    <row r="33" spans="1:29" ht="15.75" thickBot="1">
      <c r="A33" s="1222"/>
      <c r="B33" s="144"/>
      <c r="C33" s="145"/>
      <c r="D33" s="190"/>
      <c r="E33" s="191"/>
      <c r="F33" s="190"/>
      <c r="G33" s="191"/>
      <c r="H33" s="192"/>
      <c r="I33" s="193"/>
      <c r="J33" s="192"/>
      <c r="K33" s="193"/>
      <c r="L33" s="194"/>
      <c r="M33" s="191"/>
      <c r="N33" s="1223"/>
      <c r="O33" s="1224"/>
      <c r="P33" s="197"/>
      <c r="Q33" s="198"/>
      <c r="R33" s="199"/>
      <c r="S33" s="198"/>
      <c r="T33" s="199"/>
      <c r="U33" s="198"/>
      <c r="V33" s="1219"/>
      <c r="W33" s="198"/>
      <c r="X33" s="1220"/>
      <c r="Y33" s="198"/>
      <c r="Z33" s="1321"/>
      <c r="AA33" s="1333"/>
      <c r="AB33" s="1354"/>
      <c r="AC33" s="1355"/>
    </row>
    <row r="34" spans="1:29" ht="16.5" thickBot="1" thickTop="1">
      <c r="A34" s="1225" t="s">
        <v>176</v>
      </c>
      <c r="B34" s="57" t="s">
        <v>10</v>
      </c>
      <c r="C34" s="137" t="s">
        <v>11</v>
      </c>
      <c r="D34" s="127" t="s">
        <v>10</v>
      </c>
      <c r="E34" s="128" t="s">
        <v>11</v>
      </c>
      <c r="F34" s="127" t="s">
        <v>10</v>
      </c>
      <c r="G34" s="128" t="s">
        <v>11</v>
      </c>
      <c r="H34" s="127" t="s">
        <v>10</v>
      </c>
      <c r="I34" s="128" t="s">
        <v>11</v>
      </c>
      <c r="J34" s="129" t="s">
        <v>12</v>
      </c>
      <c r="K34" s="174" t="s">
        <v>11</v>
      </c>
      <c r="L34" s="129" t="s">
        <v>12</v>
      </c>
      <c r="M34" s="131" t="s">
        <v>11</v>
      </c>
      <c r="N34" s="132" t="s">
        <v>13</v>
      </c>
      <c r="O34" s="175" t="s">
        <v>14</v>
      </c>
      <c r="P34" s="132" t="s">
        <v>13</v>
      </c>
      <c r="Q34" s="133" t="s">
        <v>14</v>
      </c>
      <c r="R34" s="136" t="s">
        <v>13</v>
      </c>
      <c r="S34" s="133" t="s">
        <v>11</v>
      </c>
      <c r="T34" s="136" t="s">
        <v>13</v>
      </c>
      <c r="U34" s="133" t="s">
        <v>14</v>
      </c>
      <c r="V34" s="132" t="s">
        <v>13</v>
      </c>
      <c r="W34" s="133" t="s">
        <v>14</v>
      </c>
      <c r="X34" s="132" t="s">
        <v>13</v>
      </c>
      <c r="Y34" s="133" t="s">
        <v>14</v>
      </c>
      <c r="Z34" s="1328" t="s">
        <v>13</v>
      </c>
      <c r="AA34" s="1334" t="s">
        <v>14</v>
      </c>
      <c r="AB34" s="1352" t="s">
        <v>13</v>
      </c>
      <c r="AC34" s="1353" t="s">
        <v>14</v>
      </c>
    </row>
    <row r="35" spans="1:29" ht="15">
      <c r="A35" s="1216" t="s">
        <v>18</v>
      </c>
      <c r="B35" s="141">
        <v>1461</v>
      </c>
      <c r="C35" s="143">
        <v>22559.7</v>
      </c>
      <c r="D35" s="60">
        <v>292</v>
      </c>
      <c r="E35" s="177">
        <v>16704</v>
      </c>
      <c r="F35" s="60">
        <v>234</v>
      </c>
      <c r="G35" s="177">
        <v>9103</v>
      </c>
      <c r="H35" s="63">
        <v>327</v>
      </c>
      <c r="I35" s="180">
        <v>16069</v>
      </c>
      <c r="J35" s="63">
        <v>263</v>
      </c>
      <c r="K35" s="180">
        <v>17285</v>
      </c>
      <c r="L35" s="58">
        <v>463</v>
      </c>
      <c r="M35" s="177">
        <v>53036</v>
      </c>
      <c r="N35" s="181">
        <v>509</v>
      </c>
      <c r="O35" s="182">
        <v>58674.6</v>
      </c>
      <c r="P35" s="183">
        <v>813</v>
      </c>
      <c r="Q35" s="184">
        <v>180889</v>
      </c>
      <c r="R35" s="185">
        <v>730</v>
      </c>
      <c r="S35" s="184">
        <v>202289.5</v>
      </c>
      <c r="T35" s="185">
        <v>819</v>
      </c>
      <c r="U35" s="184">
        <v>115546</v>
      </c>
      <c r="V35" s="324">
        <v>930</v>
      </c>
      <c r="W35" s="184">
        <v>232029.8</v>
      </c>
      <c r="X35" s="325">
        <v>1670</v>
      </c>
      <c r="Y35" s="184">
        <v>342255.8</v>
      </c>
      <c r="Z35" s="1323">
        <v>239</v>
      </c>
      <c r="AA35" s="1340">
        <v>94252</v>
      </c>
      <c r="AB35" s="1346">
        <v>8750</v>
      </c>
      <c r="AC35" s="1347">
        <v>1360693.4000000001</v>
      </c>
    </row>
    <row r="36" spans="1:29" ht="15">
      <c r="A36" s="1217" t="s">
        <v>24</v>
      </c>
      <c r="B36" s="141">
        <v>17228</v>
      </c>
      <c r="C36" s="143">
        <v>122123</v>
      </c>
      <c r="D36" s="60">
        <v>159</v>
      </c>
      <c r="E36" s="177">
        <v>11795</v>
      </c>
      <c r="F36" s="60">
        <v>238</v>
      </c>
      <c r="G36" s="177">
        <v>19695</v>
      </c>
      <c r="H36" s="63">
        <v>100</v>
      </c>
      <c r="I36" s="180">
        <v>12420</v>
      </c>
      <c r="J36" s="63">
        <v>324</v>
      </c>
      <c r="K36" s="180">
        <v>43765</v>
      </c>
      <c r="L36" s="58">
        <v>533</v>
      </c>
      <c r="M36" s="177">
        <v>85390</v>
      </c>
      <c r="N36" s="188">
        <v>303</v>
      </c>
      <c r="O36" s="189">
        <v>39715</v>
      </c>
      <c r="P36" s="183">
        <v>493</v>
      </c>
      <c r="Q36" s="184">
        <v>143227.5</v>
      </c>
      <c r="R36" s="185">
        <v>969</v>
      </c>
      <c r="S36" s="184">
        <v>172418</v>
      </c>
      <c r="T36" s="185">
        <v>913</v>
      </c>
      <c r="U36" s="184">
        <v>201288.9</v>
      </c>
      <c r="V36" s="324">
        <v>1113</v>
      </c>
      <c r="W36" s="184">
        <v>253522</v>
      </c>
      <c r="X36" s="325">
        <v>781</v>
      </c>
      <c r="Y36" s="184">
        <v>183407</v>
      </c>
      <c r="Z36" s="1323">
        <v>810</v>
      </c>
      <c r="AA36" s="1340">
        <v>139175</v>
      </c>
      <c r="AB36" s="1348">
        <v>23964</v>
      </c>
      <c r="AC36" s="1349">
        <v>1427941.4</v>
      </c>
    </row>
    <row r="37" spans="1:29" ht="15">
      <c r="A37" s="1217" t="s">
        <v>35</v>
      </c>
      <c r="B37" s="141">
        <v>734</v>
      </c>
      <c r="C37" s="143">
        <v>17020</v>
      </c>
      <c r="D37" s="60">
        <v>214</v>
      </c>
      <c r="E37" s="177">
        <v>11025</v>
      </c>
      <c r="F37" s="60">
        <v>199</v>
      </c>
      <c r="G37" s="177">
        <v>14525</v>
      </c>
      <c r="H37" s="63">
        <v>122</v>
      </c>
      <c r="I37" s="180">
        <v>12765</v>
      </c>
      <c r="J37" s="63">
        <v>229</v>
      </c>
      <c r="K37" s="180">
        <v>33620</v>
      </c>
      <c r="L37" s="58">
        <v>204</v>
      </c>
      <c r="M37" s="177">
        <v>33695</v>
      </c>
      <c r="N37" s="188">
        <v>77</v>
      </c>
      <c r="O37" s="189">
        <v>11339</v>
      </c>
      <c r="P37" s="183">
        <v>58</v>
      </c>
      <c r="Q37" s="184">
        <v>20640</v>
      </c>
      <c r="R37" s="185">
        <v>616</v>
      </c>
      <c r="S37" s="184">
        <v>83450</v>
      </c>
      <c r="T37" s="185">
        <v>23</v>
      </c>
      <c r="U37" s="184">
        <v>7040</v>
      </c>
      <c r="V37" s="324">
        <v>192</v>
      </c>
      <c r="W37" s="184">
        <v>50010</v>
      </c>
      <c r="X37" s="325">
        <v>211</v>
      </c>
      <c r="Y37" s="184">
        <v>96593</v>
      </c>
      <c r="Z37" s="1323">
        <v>58</v>
      </c>
      <c r="AA37" s="1340">
        <v>30740</v>
      </c>
      <c r="AB37" s="1348">
        <v>2937</v>
      </c>
      <c r="AC37" s="1349">
        <v>422462</v>
      </c>
    </row>
    <row r="38" spans="1:29" ht="15">
      <c r="A38" s="1217" t="s">
        <v>38</v>
      </c>
      <c r="B38" s="141">
        <v>2934</v>
      </c>
      <c r="C38" s="143">
        <v>36019.1</v>
      </c>
      <c r="D38" s="60">
        <v>291</v>
      </c>
      <c r="E38" s="177">
        <v>17170</v>
      </c>
      <c r="F38" s="60">
        <v>337</v>
      </c>
      <c r="G38" s="177">
        <v>27640</v>
      </c>
      <c r="H38" s="63">
        <v>236</v>
      </c>
      <c r="I38" s="180">
        <v>40975</v>
      </c>
      <c r="J38" s="63">
        <v>563</v>
      </c>
      <c r="K38" s="180">
        <v>70440</v>
      </c>
      <c r="L38" s="58">
        <v>413</v>
      </c>
      <c r="M38" s="177">
        <v>71950</v>
      </c>
      <c r="N38" s="188">
        <v>229</v>
      </c>
      <c r="O38" s="189">
        <v>26725</v>
      </c>
      <c r="P38" s="183">
        <v>285</v>
      </c>
      <c r="Q38" s="184">
        <v>75290</v>
      </c>
      <c r="R38" s="185">
        <v>484</v>
      </c>
      <c r="S38" s="184">
        <v>118150</v>
      </c>
      <c r="T38" s="185">
        <v>401</v>
      </c>
      <c r="U38" s="184">
        <v>129380</v>
      </c>
      <c r="V38" s="324">
        <v>254</v>
      </c>
      <c r="W38" s="184">
        <v>90565</v>
      </c>
      <c r="X38" s="325">
        <v>284</v>
      </c>
      <c r="Y38" s="184">
        <v>82687</v>
      </c>
      <c r="Z38" s="1323">
        <v>68</v>
      </c>
      <c r="AA38" s="1340">
        <v>34340</v>
      </c>
      <c r="AB38" s="1348">
        <v>6779</v>
      </c>
      <c r="AC38" s="1349">
        <v>821331.1</v>
      </c>
    </row>
    <row r="39" spans="1:29" ht="15.75" thickBot="1">
      <c r="A39" s="1218" t="s">
        <v>42</v>
      </c>
      <c r="B39" s="144">
        <v>6397</v>
      </c>
      <c r="C39" s="145">
        <v>61451</v>
      </c>
      <c r="D39" s="190">
        <v>99</v>
      </c>
      <c r="E39" s="191">
        <v>4650</v>
      </c>
      <c r="F39" s="190">
        <v>367</v>
      </c>
      <c r="G39" s="191">
        <v>15059.8</v>
      </c>
      <c r="H39" s="192">
        <v>533</v>
      </c>
      <c r="I39" s="193">
        <v>27245</v>
      </c>
      <c r="J39" s="192">
        <v>325</v>
      </c>
      <c r="K39" s="193">
        <v>59460</v>
      </c>
      <c r="L39" s="194">
        <v>766</v>
      </c>
      <c r="M39" s="191">
        <v>100885</v>
      </c>
      <c r="N39" s="195">
        <v>869</v>
      </c>
      <c r="O39" s="196">
        <v>157529.4</v>
      </c>
      <c r="P39" s="197">
        <v>352</v>
      </c>
      <c r="Q39" s="198">
        <v>178350</v>
      </c>
      <c r="R39" s="199">
        <v>680</v>
      </c>
      <c r="S39" s="198">
        <v>261472</v>
      </c>
      <c r="T39" s="199">
        <v>1139</v>
      </c>
      <c r="U39" s="198">
        <v>342672</v>
      </c>
      <c r="V39" s="1219">
        <v>1177</v>
      </c>
      <c r="W39" s="198">
        <v>408551</v>
      </c>
      <c r="X39" s="1220">
        <v>1322</v>
      </c>
      <c r="Y39" s="198">
        <v>437059</v>
      </c>
      <c r="Z39" s="1324">
        <v>491</v>
      </c>
      <c r="AA39" s="1341">
        <v>157170</v>
      </c>
      <c r="AB39" s="1350">
        <v>14517</v>
      </c>
      <c r="AC39" s="1351">
        <v>2211554.2</v>
      </c>
    </row>
    <row r="40" spans="1:29" ht="15.75" thickBot="1">
      <c r="A40" s="1213" t="s">
        <v>173</v>
      </c>
      <c r="B40" s="1226">
        <v>28754</v>
      </c>
      <c r="C40" s="1221">
        <v>259172.80000000002</v>
      </c>
      <c r="D40" s="1221">
        <v>1055</v>
      </c>
      <c r="E40" s="1221">
        <v>61344</v>
      </c>
      <c r="F40" s="1221">
        <v>1375</v>
      </c>
      <c r="G40" s="1221">
        <v>86022.8</v>
      </c>
      <c r="H40" s="1221">
        <v>1318</v>
      </c>
      <c r="I40" s="1221">
        <v>109474</v>
      </c>
      <c r="J40" s="1221">
        <v>1704</v>
      </c>
      <c r="K40" s="1221">
        <v>224570</v>
      </c>
      <c r="L40" s="1221">
        <v>2379</v>
      </c>
      <c r="M40" s="1221">
        <v>344956</v>
      </c>
      <c r="N40" s="1221">
        <v>1987</v>
      </c>
      <c r="O40" s="1221">
        <v>293983</v>
      </c>
      <c r="P40" s="1221">
        <v>2001</v>
      </c>
      <c r="Q40" s="1221">
        <v>598396.5</v>
      </c>
      <c r="R40" s="1221">
        <v>3479</v>
      </c>
      <c r="S40" s="1221">
        <v>837779.5</v>
      </c>
      <c r="T40" s="1221">
        <v>3295</v>
      </c>
      <c r="U40" s="1221">
        <v>795926.9</v>
      </c>
      <c r="V40" s="1221">
        <v>3666</v>
      </c>
      <c r="W40" s="1221">
        <v>1034677.8</v>
      </c>
      <c r="X40" s="1221">
        <v>4268</v>
      </c>
      <c r="Y40" s="1221">
        <v>1142001.8</v>
      </c>
      <c r="Z40" s="1221">
        <v>1666</v>
      </c>
      <c r="AA40" s="1221">
        <v>455677</v>
      </c>
      <c r="AB40" s="1352">
        <v>56947</v>
      </c>
      <c r="AC40" s="1353">
        <v>6243982.100000001</v>
      </c>
    </row>
    <row r="41" spans="1:29" ht="15.75" thickBot="1">
      <c r="A41" s="1228"/>
      <c r="B41" s="144"/>
      <c r="C41" s="145"/>
      <c r="D41" s="190"/>
      <c r="E41" s="191"/>
      <c r="F41" s="190"/>
      <c r="G41" s="191"/>
      <c r="H41" s="192"/>
      <c r="I41" s="193"/>
      <c r="J41" s="192"/>
      <c r="K41" s="193"/>
      <c r="L41" s="194"/>
      <c r="M41" s="191"/>
      <c r="N41" s="1223"/>
      <c r="O41" s="1224"/>
      <c r="P41" s="197"/>
      <c r="Q41" s="198"/>
      <c r="R41" s="199"/>
      <c r="S41" s="198"/>
      <c r="T41" s="199"/>
      <c r="U41" s="198"/>
      <c r="V41" s="1219"/>
      <c r="W41" s="198"/>
      <c r="X41" s="1220"/>
      <c r="Y41" s="198"/>
      <c r="Z41" s="1321"/>
      <c r="AA41" s="1333"/>
      <c r="AB41" s="1354"/>
      <c r="AC41" s="1355"/>
    </row>
    <row r="42" spans="1:29" ht="16.5" thickBot="1" thickTop="1">
      <c r="A42" s="1225" t="s">
        <v>177</v>
      </c>
      <c r="B42" s="57" t="s">
        <v>10</v>
      </c>
      <c r="C42" s="137" t="s">
        <v>11</v>
      </c>
      <c r="D42" s="127" t="s">
        <v>10</v>
      </c>
      <c r="E42" s="128" t="s">
        <v>11</v>
      </c>
      <c r="F42" s="127" t="s">
        <v>10</v>
      </c>
      <c r="G42" s="128" t="s">
        <v>11</v>
      </c>
      <c r="H42" s="127" t="s">
        <v>10</v>
      </c>
      <c r="I42" s="128" t="s">
        <v>11</v>
      </c>
      <c r="J42" s="129" t="s">
        <v>12</v>
      </c>
      <c r="K42" s="174" t="s">
        <v>11</v>
      </c>
      <c r="L42" s="129" t="s">
        <v>12</v>
      </c>
      <c r="M42" s="131" t="s">
        <v>11</v>
      </c>
      <c r="N42" s="132" t="s">
        <v>13</v>
      </c>
      <c r="O42" s="175" t="s">
        <v>14</v>
      </c>
      <c r="P42" s="132" t="s">
        <v>13</v>
      </c>
      <c r="Q42" s="133" t="s">
        <v>14</v>
      </c>
      <c r="R42" s="136" t="s">
        <v>13</v>
      </c>
      <c r="S42" s="133" t="s">
        <v>11</v>
      </c>
      <c r="T42" s="136" t="s">
        <v>13</v>
      </c>
      <c r="U42" s="133" t="s">
        <v>14</v>
      </c>
      <c r="V42" s="132" t="s">
        <v>13</v>
      </c>
      <c r="W42" s="133" t="s">
        <v>14</v>
      </c>
      <c r="X42" s="132" t="s">
        <v>13</v>
      </c>
      <c r="Y42" s="133" t="s">
        <v>14</v>
      </c>
      <c r="Z42" s="1328" t="s">
        <v>13</v>
      </c>
      <c r="AA42" s="1334" t="s">
        <v>14</v>
      </c>
      <c r="AB42" s="1352" t="s">
        <v>13</v>
      </c>
      <c r="AC42" s="1353" t="s">
        <v>14</v>
      </c>
    </row>
    <row r="43" spans="1:29" ht="15">
      <c r="A43" s="1216" t="s">
        <v>22</v>
      </c>
      <c r="B43" s="141">
        <v>2586</v>
      </c>
      <c r="C43" s="143">
        <v>51348.9</v>
      </c>
      <c r="D43" s="60">
        <v>604</v>
      </c>
      <c r="E43" s="177">
        <v>47276</v>
      </c>
      <c r="F43" s="60">
        <v>616</v>
      </c>
      <c r="G43" s="177">
        <v>60270</v>
      </c>
      <c r="H43" s="63">
        <v>560</v>
      </c>
      <c r="I43" s="180">
        <v>57466</v>
      </c>
      <c r="J43" s="63">
        <v>519</v>
      </c>
      <c r="K43" s="180">
        <v>73080</v>
      </c>
      <c r="L43" s="58">
        <v>218</v>
      </c>
      <c r="M43" s="177">
        <v>58185</v>
      </c>
      <c r="N43" s="181">
        <v>343</v>
      </c>
      <c r="O43" s="182">
        <v>61930</v>
      </c>
      <c r="P43" s="183">
        <v>245</v>
      </c>
      <c r="Q43" s="184">
        <v>45243.5</v>
      </c>
      <c r="R43" s="185">
        <v>531</v>
      </c>
      <c r="S43" s="184">
        <v>248746</v>
      </c>
      <c r="T43" s="185">
        <v>523</v>
      </c>
      <c r="U43" s="184">
        <v>200195</v>
      </c>
      <c r="V43" s="324">
        <v>598</v>
      </c>
      <c r="W43" s="184">
        <v>278880</v>
      </c>
      <c r="X43" s="325">
        <v>397</v>
      </c>
      <c r="Y43" s="184">
        <v>170570</v>
      </c>
      <c r="Z43" s="1323">
        <v>74</v>
      </c>
      <c r="AA43" s="1340">
        <v>21895</v>
      </c>
      <c r="AB43" s="1346">
        <v>7814</v>
      </c>
      <c r="AC43" s="1347">
        <v>1375085.4</v>
      </c>
    </row>
    <row r="44" spans="1:29" ht="15">
      <c r="A44" s="1217" t="s">
        <v>27</v>
      </c>
      <c r="B44" s="141">
        <v>198</v>
      </c>
      <c r="C44" s="143">
        <v>4829.2</v>
      </c>
      <c r="D44" s="60">
        <v>130</v>
      </c>
      <c r="E44" s="177">
        <v>3500</v>
      </c>
      <c r="F44" s="60">
        <v>0</v>
      </c>
      <c r="G44" s="177">
        <v>0</v>
      </c>
      <c r="H44" s="63">
        <v>0</v>
      </c>
      <c r="I44" s="180">
        <v>0</v>
      </c>
      <c r="J44" s="63">
        <v>98</v>
      </c>
      <c r="K44" s="180">
        <v>12740</v>
      </c>
      <c r="L44" s="58">
        <v>131</v>
      </c>
      <c r="M44" s="177">
        <v>22110</v>
      </c>
      <c r="N44" s="188">
        <v>64</v>
      </c>
      <c r="O44" s="189">
        <v>11700</v>
      </c>
      <c r="P44" s="183">
        <v>140</v>
      </c>
      <c r="Q44" s="184">
        <v>25650</v>
      </c>
      <c r="R44" s="185">
        <v>201</v>
      </c>
      <c r="S44" s="184">
        <v>46940</v>
      </c>
      <c r="T44" s="185">
        <v>113</v>
      </c>
      <c r="U44" s="184">
        <v>39400</v>
      </c>
      <c r="V44" s="324">
        <v>124</v>
      </c>
      <c r="W44" s="184">
        <v>34780</v>
      </c>
      <c r="X44" s="325">
        <v>105</v>
      </c>
      <c r="Y44" s="184">
        <v>56850</v>
      </c>
      <c r="Z44" s="1323">
        <v>3</v>
      </c>
      <c r="AA44" s="1340">
        <v>3000</v>
      </c>
      <c r="AB44" s="1348">
        <v>1307</v>
      </c>
      <c r="AC44" s="1349">
        <v>261499.2</v>
      </c>
    </row>
    <row r="45" spans="1:29" ht="15">
      <c r="A45" s="1217" t="s">
        <v>32</v>
      </c>
      <c r="B45" s="141">
        <v>6124</v>
      </c>
      <c r="C45" s="143">
        <v>65581.5</v>
      </c>
      <c r="D45" s="60">
        <v>410</v>
      </c>
      <c r="E45" s="177">
        <v>30621</v>
      </c>
      <c r="F45" s="60">
        <v>489</v>
      </c>
      <c r="G45" s="177">
        <v>41150</v>
      </c>
      <c r="H45" s="63">
        <v>574</v>
      </c>
      <c r="I45" s="180">
        <v>59559</v>
      </c>
      <c r="J45" s="63">
        <v>720</v>
      </c>
      <c r="K45" s="180">
        <v>80300</v>
      </c>
      <c r="L45" s="58">
        <v>1019</v>
      </c>
      <c r="M45" s="177">
        <v>124385</v>
      </c>
      <c r="N45" s="188">
        <v>2150</v>
      </c>
      <c r="O45" s="189">
        <v>265070</v>
      </c>
      <c r="P45" s="183">
        <v>1024</v>
      </c>
      <c r="Q45" s="184">
        <v>295795</v>
      </c>
      <c r="R45" s="185">
        <v>715</v>
      </c>
      <c r="S45" s="184">
        <v>175845</v>
      </c>
      <c r="T45" s="185">
        <v>319</v>
      </c>
      <c r="U45" s="184">
        <v>88750</v>
      </c>
      <c r="V45" s="324">
        <v>338</v>
      </c>
      <c r="W45" s="184">
        <v>88930</v>
      </c>
      <c r="X45" s="325">
        <v>420</v>
      </c>
      <c r="Y45" s="184">
        <v>143645</v>
      </c>
      <c r="Z45" s="1323">
        <v>74</v>
      </c>
      <c r="AA45" s="1340">
        <v>39450</v>
      </c>
      <c r="AB45" s="1348">
        <v>14376</v>
      </c>
      <c r="AC45" s="1349">
        <v>1499081.5</v>
      </c>
    </row>
    <row r="46" spans="1:29" ht="15">
      <c r="A46" s="1217" t="s">
        <v>33</v>
      </c>
      <c r="B46" s="141">
        <v>501</v>
      </c>
      <c r="C46" s="143">
        <v>11506</v>
      </c>
      <c r="D46" s="60">
        <v>19</v>
      </c>
      <c r="E46" s="177">
        <v>920</v>
      </c>
      <c r="F46" s="60">
        <v>54</v>
      </c>
      <c r="G46" s="177">
        <v>1870</v>
      </c>
      <c r="H46" s="63">
        <v>39</v>
      </c>
      <c r="I46" s="180">
        <v>1500</v>
      </c>
      <c r="J46" s="63">
        <v>128</v>
      </c>
      <c r="K46" s="180">
        <v>17430</v>
      </c>
      <c r="L46" s="58">
        <v>31</v>
      </c>
      <c r="M46" s="177">
        <v>3660</v>
      </c>
      <c r="N46" s="188">
        <v>260</v>
      </c>
      <c r="O46" s="189">
        <v>50460</v>
      </c>
      <c r="P46" s="183">
        <v>635</v>
      </c>
      <c r="Q46" s="184">
        <v>139476</v>
      </c>
      <c r="R46" s="185">
        <v>6845</v>
      </c>
      <c r="S46" s="184">
        <v>1005834.88</v>
      </c>
      <c r="T46" s="185">
        <v>2993</v>
      </c>
      <c r="U46" s="184">
        <v>236149</v>
      </c>
      <c r="V46" s="324">
        <v>3049</v>
      </c>
      <c r="W46" s="184">
        <v>590965</v>
      </c>
      <c r="X46" s="325">
        <v>3592</v>
      </c>
      <c r="Y46" s="184">
        <v>1807210</v>
      </c>
      <c r="Z46" s="1323">
        <v>49</v>
      </c>
      <c r="AA46" s="1340">
        <v>9800</v>
      </c>
      <c r="AB46" s="1348">
        <v>18195</v>
      </c>
      <c r="AC46" s="1349">
        <v>3876780.88</v>
      </c>
    </row>
    <row r="47" spans="1:29" ht="15">
      <c r="A47" s="1217" t="s">
        <v>36</v>
      </c>
      <c r="B47" s="141">
        <v>9158</v>
      </c>
      <c r="C47" s="143">
        <v>100789.2</v>
      </c>
      <c r="D47" s="60">
        <v>202</v>
      </c>
      <c r="E47" s="177">
        <v>14035</v>
      </c>
      <c r="F47" s="60">
        <v>116</v>
      </c>
      <c r="G47" s="177">
        <v>10415</v>
      </c>
      <c r="H47" s="63">
        <v>211</v>
      </c>
      <c r="I47" s="180">
        <v>22370</v>
      </c>
      <c r="J47" s="63">
        <v>741</v>
      </c>
      <c r="K47" s="180">
        <v>90568</v>
      </c>
      <c r="L47" s="58">
        <v>176</v>
      </c>
      <c r="M47" s="177">
        <v>25375</v>
      </c>
      <c r="N47" s="188">
        <v>503</v>
      </c>
      <c r="O47" s="189">
        <v>91511</v>
      </c>
      <c r="P47" s="183">
        <v>474</v>
      </c>
      <c r="Q47" s="184">
        <v>90190</v>
      </c>
      <c r="R47" s="185">
        <v>1281</v>
      </c>
      <c r="S47" s="184">
        <v>294927.5</v>
      </c>
      <c r="T47" s="185">
        <v>881</v>
      </c>
      <c r="U47" s="184">
        <v>216204.07071</v>
      </c>
      <c r="V47" s="324">
        <v>1165</v>
      </c>
      <c r="W47" s="184">
        <v>516563</v>
      </c>
      <c r="X47" s="325">
        <v>490</v>
      </c>
      <c r="Y47" s="184">
        <v>212798</v>
      </c>
      <c r="Z47" s="1323">
        <v>1066</v>
      </c>
      <c r="AA47" s="1340">
        <v>88010</v>
      </c>
      <c r="AB47" s="1348">
        <v>16464</v>
      </c>
      <c r="AC47" s="1349">
        <v>1773755.7707099998</v>
      </c>
    </row>
    <row r="48" spans="1:29" ht="15.75" thickBot="1">
      <c r="A48" s="1217" t="s">
        <v>65</v>
      </c>
      <c r="B48" s="144">
        <v>3618</v>
      </c>
      <c r="C48" s="145">
        <v>44090.200000000004</v>
      </c>
      <c r="D48" s="190">
        <v>152</v>
      </c>
      <c r="E48" s="191">
        <v>8478.5</v>
      </c>
      <c r="F48" s="190">
        <v>292</v>
      </c>
      <c r="G48" s="191">
        <v>19530</v>
      </c>
      <c r="H48" s="192">
        <v>35</v>
      </c>
      <c r="I48" s="193">
        <v>2035</v>
      </c>
      <c r="J48" s="192">
        <v>726</v>
      </c>
      <c r="K48" s="193">
        <v>58560</v>
      </c>
      <c r="L48" s="194">
        <v>854</v>
      </c>
      <c r="M48" s="191">
        <v>67470</v>
      </c>
      <c r="N48" s="195">
        <v>236</v>
      </c>
      <c r="O48" s="196">
        <v>44070</v>
      </c>
      <c r="P48" s="197">
        <v>179</v>
      </c>
      <c r="Q48" s="198">
        <v>53270</v>
      </c>
      <c r="R48" s="199">
        <v>556</v>
      </c>
      <c r="S48" s="198">
        <v>213680</v>
      </c>
      <c r="T48" s="199">
        <v>509</v>
      </c>
      <c r="U48" s="198">
        <v>221700</v>
      </c>
      <c r="V48" s="1219">
        <v>561</v>
      </c>
      <c r="W48" s="198">
        <v>297606</v>
      </c>
      <c r="X48" s="1220">
        <v>412</v>
      </c>
      <c r="Y48" s="198">
        <v>225810</v>
      </c>
      <c r="Z48" s="1324">
        <v>143</v>
      </c>
      <c r="AA48" s="1341">
        <v>112500</v>
      </c>
      <c r="AB48" s="1350">
        <v>8273</v>
      </c>
      <c r="AC48" s="1351">
        <v>1368799.7</v>
      </c>
    </row>
    <row r="49" spans="1:29" ht="15.75" thickBot="1">
      <c r="A49" s="1228" t="s">
        <v>173</v>
      </c>
      <c r="B49" s="1226">
        <v>22185</v>
      </c>
      <c r="C49" s="1227">
        <v>278145</v>
      </c>
      <c r="D49" s="1227">
        <v>1517</v>
      </c>
      <c r="E49" s="1227">
        <v>104830.5</v>
      </c>
      <c r="F49" s="1227">
        <v>1567</v>
      </c>
      <c r="G49" s="1227">
        <v>133235</v>
      </c>
      <c r="H49" s="1227">
        <v>1419</v>
      </c>
      <c r="I49" s="1227">
        <v>142930</v>
      </c>
      <c r="J49" s="1227">
        <v>2932</v>
      </c>
      <c r="K49" s="1227">
        <v>332678</v>
      </c>
      <c r="L49" s="1227">
        <v>2429</v>
      </c>
      <c r="M49" s="1227">
        <v>301185</v>
      </c>
      <c r="N49" s="1227">
        <v>3556</v>
      </c>
      <c r="O49" s="1227">
        <v>524741</v>
      </c>
      <c r="P49" s="1227">
        <v>2697</v>
      </c>
      <c r="Q49" s="1227">
        <v>649624.5</v>
      </c>
      <c r="R49" s="1227">
        <v>10129</v>
      </c>
      <c r="S49" s="1227">
        <v>1985973.38</v>
      </c>
      <c r="T49" s="1227">
        <v>5338</v>
      </c>
      <c r="U49" s="1227">
        <v>1002398.07071</v>
      </c>
      <c r="V49" s="1227">
        <v>5835</v>
      </c>
      <c r="W49" s="1227">
        <v>1807724</v>
      </c>
      <c r="X49" s="1227">
        <v>5416</v>
      </c>
      <c r="Y49" s="1227">
        <v>2616883</v>
      </c>
      <c r="Z49" s="1227">
        <v>1409</v>
      </c>
      <c r="AA49" s="1227">
        <v>274655</v>
      </c>
      <c r="AB49" s="1352">
        <v>66429</v>
      </c>
      <c r="AC49" s="1353">
        <v>10155002.45071</v>
      </c>
    </row>
    <row r="50" spans="1:29" ht="15.75" thickBot="1">
      <c r="A50" s="108"/>
      <c r="B50" s="144"/>
      <c r="C50" s="145"/>
      <c r="D50" s="190"/>
      <c r="E50" s="191"/>
      <c r="F50" s="190"/>
      <c r="G50" s="191"/>
      <c r="H50" s="192"/>
      <c r="I50" s="193"/>
      <c r="J50" s="192"/>
      <c r="K50" s="193"/>
      <c r="L50" s="194"/>
      <c r="M50" s="191"/>
      <c r="N50" s="1223"/>
      <c r="O50" s="1224"/>
      <c r="P50" s="197"/>
      <c r="Q50" s="198"/>
      <c r="R50" s="199"/>
      <c r="S50" s="198"/>
      <c r="T50" s="199"/>
      <c r="U50" s="198"/>
      <c r="V50" s="1219"/>
      <c r="W50" s="198"/>
      <c r="X50" s="1220"/>
      <c r="Y50" s="198"/>
      <c r="Z50" s="1321"/>
      <c r="AA50" s="1333"/>
      <c r="AB50" s="1354"/>
      <c r="AC50" s="1355"/>
    </row>
    <row r="51" spans="1:29" ht="16.5" thickBot="1" thickTop="1">
      <c r="A51" s="1225" t="s">
        <v>178</v>
      </c>
      <c r="B51" s="57" t="s">
        <v>10</v>
      </c>
      <c r="C51" s="137" t="s">
        <v>11</v>
      </c>
      <c r="D51" s="127" t="s">
        <v>10</v>
      </c>
      <c r="E51" s="128" t="s">
        <v>11</v>
      </c>
      <c r="F51" s="127" t="s">
        <v>10</v>
      </c>
      <c r="G51" s="128" t="s">
        <v>11</v>
      </c>
      <c r="H51" s="127" t="s">
        <v>10</v>
      </c>
      <c r="I51" s="128" t="s">
        <v>11</v>
      </c>
      <c r="J51" s="129" t="s">
        <v>12</v>
      </c>
      <c r="K51" s="174" t="s">
        <v>11</v>
      </c>
      <c r="L51" s="129" t="s">
        <v>12</v>
      </c>
      <c r="M51" s="131" t="s">
        <v>11</v>
      </c>
      <c r="N51" s="132" t="s">
        <v>13</v>
      </c>
      <c r="O51" s="175" t="s">
        <v>14</v>
      </c>
      <c r="P51" s="132" t="s">
        <v>13</v>
      </c>
      <c r="Q51" s="133" t="s">
        <v>14</v>
      </c>
      <c r="R51" s="136" t="s">
        <v>13</v>
      </c>
      <c r="S51" s="133" t="s">
        <v>11</v>
      </c>
      <c r="T51" s="136" t="s">
        <v>13</v>
      </c>
      <c r="U51" s="133" t="s">
        <v>14</v>
      </c>
      <c r="V51" s="132" t="s">
        <v>13</v>
      </c>
      <c r="W51" s="133" t="s">
        <v>14</v>
      </c>
      <c r="X51" s="132" t="s">
        <v>13</v>
      </c>
      <c r="Y51" s="133" t="s">
        <v>14</v>
      </c>
      <c r="Z51" s="1328" t="s">
        <v>13</v>
      </c>
      <c r="AA51" s="1334" t="s">
        <v>14</v>
      </c>
      <c r="AB51" s="1352" t="s">
        <v>13</v>
      </c>
      <c r="AC51" s="1353" t="s">
        <v>14</v>
      </c>
    </row>
    <row r="52" spans="1:29" ht="15">
      <c r="A52" s="1216" t="s">
        <v>37</v>
      </c>
      <c r="B52" s="141">
        <v>546</v>
      </c>
      <c r="C52" s="143">
        <v>18518.5</v>
      </c>
      <c r="D52" s="60">
        <v>187</v>
      </c>
      <c r="E52" s="177">
        <v>13420</v>
      </c>
      <c r="F52" s="60">
        <v>384</v>
      </c>
      <c r="G52" s="177">
        <v>23028</v>
      </c>
      <c r="H52" s="63">
        <v>289</v>
      </c>
      <c r="I52" s="180">
        <v>33495</v>
      </c>
      <c r="J52" s="63">
        <v>242</v>
      </c>
      <c r="K52" s="180">
        <v>40870</v>
      </c>
      <c r="L52" s="58">
        <v>206</v>
      </c>
      <c r="M52" s="177">
        <v>22910</v>
      </c>
      <c r="N52" s="181">
        <v>62</v>
      </c>
      <c r="O52" s="182">
        <v>10180</v>
      </c>
      <c r="P52" s="183">
        <v>49</v>
      </c>
      <c r="Q52" s="184">
        <v>1240</v>
      </c>
      <c r="R52" s="185">
        <v>145</v>
      </c>
      <c r="S52" s="184">
        <v>30394.7</v>
      </c>
      <c r="T52" s="185">
        <v>191</v>
      </c>
      <c r="U52" s="184">
        <v>46050.85</v>
      </c>
      <c r="V52" s="324">
        <v>200</v>
      </c>
      <c r="W52" s="184">
        <v>35910</v>
      </c>
      <c r="X52" s="325">
        <v>377</v>
      </c>
      <c r="Y52" s="184">
        <v>62469</v>
      </c>
      <c r="Z52" s="1323">
        <v>117</v>
      </c>
      <c r="AA52" s="1340">
        <v>33646</v>
      </c>
      <c r="AB52" s="1346">
        <v>2995</v>
      </c>
      <c r="AC52" s="1347">
        <v>372132.05000000005</v>
      </c>
    </row>
    <row r="53" spans="1:29" ht="15">
      <c r="A53" s="1217" t="s">
        <v>55</v>
      </c>
      <c r="B53" s="141">
        <v>4734</v>
      </c>
      <c r="C53" s="143">
        <v>146226.6</v>
      </c>
      <c r="D53" s="60">
        <v>532</v>
      </c>
      <c r="E53" s="177">
        <v>44230</v>
      </c>
      <c r="F53" s="60">
        <v>592</v>
      </c>
      <c r="G53" s="177">
        <v>52132</v>
      </c>
      <c r="H53" s="63">
        <v>382</v>
      </c>
      <c r="I53" s="180">
        <v>63110</v>
      </c>
      <c r="J53" s="63">
        <v>804</v>
      </c>
      <c r="K53" s="180">
        <v>101216</v>
      </c>
      <c r="L53" s="58">
        <v>728</v>
      </c>
      <c r="M53" s="177">
        <v>116630</v>
      </c>
      <c r="N53" s="188">
        <v>663</v>
      </c>
      <c r="O53" s="189">
        <v>161865</v>
      </c>
      <c r="P53" s="183">
        <v>1258</v>
      </c>
      <c r="Q53" s="184">
        <v>288705</v>
      </c>
      <c r="R53" s="185">
        <v>813</v>
      </c>
      <c r="S53" s="184">
        <v>184180.5</v>
      </c>
      <c r="T53" s="185">
        <v>1151</v>
      </c>
      <c r="U53" s="184">
        <v>492417.9</v>
      </c>
      <c r="V53" s="324">
        <v>1243</v>
      </c>
      <c r="W53" s="184">
        <v>529304</v>
      </c>
      <c r="X53" s="325">
        <v>935</v>
      </c>
      <c r="Y53" s="184">
        <v>489094.62</v>
      </c>
      <c r="Z53" s="1323">
        <v>377</v>
      </c>
      <c r="AA53" s="1340">
        <v>176859</v>
      </c>
      <c r="AB53" s="1348">
        <v>14212</v>
      </c>
      <c r="AC53" s="1349">
        <v>2845970.62</v>
      </c>
    </row>
    <row r="54" spans="1:29" ht="15">
      <c r="A54" s="1217" t="s">
        <v>59</v>
      </c>
      <c r="B54" s="141">
        <v>5604</v>
      </c>
      <c r="C54" s="143">
        <v>108288.2</v>
      </c>
      <c r="D54" s="60">
        <v>310</v>
      </c>
      <c r="E54" s="177">
        <v>21364</v>
      </c>
      <c r="F54" s="60">
        <v>402</v>
      </c>
      <c r="G54" s="177">
        <v>37365</v>
      </c>
      <c r="H54" s="63">
        <v>484</v>
      </c>
      <c r="I54" s="180">
        <v>73015</v>
      </c>
      <c r="J54" s="63">
        <v>570</v>
      </c>
      <c r="K54" s="180">
        <v>82963</v>
      </c>
      <c r="L54" s="58">
        <v>865</v>
      </c>
      <c r="M54" s="177">
        <v>167282</v>
      </c>
      <c r="N54" s="188">
        <v>542</v>
      </c>
      <c r="O54" s="189">
        <v>125740</v>
      </c>
      <c r="P54" s="183">
        <v>1040</v>
      </c>
      <c r="Q54" s="184">
        <v>261151</v>
      </c>
      <c r="R54" s="185">
        <v>1296</v>
      </c>
      <c r="S54" s="184">
        <v>287466</v>
      </c>
      <c r="T54" s="185">
        <v>432</v>
      </c>
      <c r="U54" s="184">
        <v>170440</v>
      </c>
      <c r="V54" s="324">
        <v>412</v>
      </c>
      <c r="W54" s="184">
        <v>212571</v>
      </c>
      <c r="X54" s="325">
        <v>452</v>
      </c>
      <c r="Y54" s="184">
        <v>164978</v>
      </c>
      <c r="Z54" s="1323">
        <v>249</v>
      </c>
      <c r="AA54" s="1340">
        <v>42772</v>
      </c>
      <c r="AB54" s="1348">
        <v>12658</v>
      </c>
      <c r="AC54" s="1349">
        <v>1755395.2</v>
      </c>
    </row>
    <row r="55" spans="1:29" ht="15">
      <c r="A55" s="1217" t="s">
        <v>60</v>
      </c>
      <c r="B55" s="141">
        <v>6181</v>
      </c>
      <c r="C55" s="143">
        <v>86942.2</v>
      </c>
      <c r="D55" s="60">
        <v>293</v>
      </c>
      <c r="E55" s="177">
        <v>21305</v>
      </c>
      <c r="F55" s="60">
        <v>492</v>
      </c>
      <c r="G55" s="177">
        <v>31585</v>
      </c>
      <c r="H55" s="63">
        <v>436</v>
      </c>
      <c r="I55" s="180">
        <v>48428</v>
      </c>
      <c r="J55" s="63">
        <v>812</v>
      </c>
      <c r="K55" s="180">
        <v>78675</v>
      </c>
      <c r="L55" s="58">
        <v>738</v>
      </c>
      <c r="M55" s="177">
        <v>96800</v>
      </c>
      <c r="N55" s="188">
        <v>553</v>
      </c>
      <c r="O55" s="189">
        <v>107315</v>
      </c>
      <c r="P55" s="183">
        <v>159</v>
      </c>
      <c r="Q55" s="184">
        <v>46910</v>
      </c>
      <c r="R55" s="185">
        <v>186</v>
      </c>
      <c r="S55" s="184">
        <v>43456</v>
      </c>
      <c r="T55" s="185">
        <v>258</v>
      </c>
      <c r="U55" s="184">
        <v>57810</v>
      </c>
      <c r="V55" s="324">
        <v>190</v>
      </c>
      <c r="W55" s="184">
        <v>41920</v>
      </c>
      <c r="X55" s="325">
        <v>424</v>
      </c>
      <c r="Y55" s="184">
        <v>139230</v>
      </c>
      <c r="Z55" s="1323">
        <v>2</v>
      </c>
      <c r="AA55" s="1340">
        <v>10500</v>
      </c>
      <c r="AB55" s="1348">
        <v>10724</v>
      </c>
      <c r="AC55" s="1349">
        <v>810876.2</v>
      </c>
    </row>
    <row r="56" spans="1:29" ht="15">
      <c r="A56" s="1217" t="s">
        <v>61</v>
      </c>
      <c r="B56" s="141">
        <v>1862</v>
      </c>
      <c r="C56" s="143">
        <v>34257.1</v>
      </c>
      <c r="D56" s="60">
        <v>117</v>
      </c>
      <c r="E56" s="177">
        <v>7085</v>
      </c>
      <c r="F56" s="60">
        <v>252</v>
      </c>
      <c r="G56" s="177">
        <v>13350</v>
      </c>
      <c r="H56" s="63">
        <v>105</v>
      </c>
      <c r="I56" s="180">
        <v>18290</v>
      </c>
      <c r="J56" s="63">
        <v>452</v>
      </c>
      <c r="K56" s="180">
        <v>50041.5</v>
      </c>
      <c r="L56" s="58">
        <v>477</v>
      </c>
      <c r="M56" s="177">
        <v>56660</v>
      </c>
      <c r="N56" s="188">
        <v>878</v>
      </c>
      <c r="O56" s="189">
        <v>98010</v>
      </c>
      <c r="P56" s="183">
        <v>421</v>
      </c>
      <c r="Q56" s="184">
        <v>84868</v>
      </c>
      <c r="R56" s="185">
        <v>440</v>
      </c>
      <c r="S56" s="184">
        <v>58267</v>
      </c>
      <c r="T56" s="185">
        <v>274</v>
      </c>
      <c r="U56" s="184">
        <v>63650</v>
      </c>
      <c r="V56" s="324">
        <v>501</v>
      </c>
      <c r="W56" s="184">
        <v>157930</v>
      </c>
      <c r="X56" s="325">
        <v>909</v>
      </c>
      <c r="Y56" s="184">
        <v>252811.56</v>
      </c>
      <c r="Z56" s="1323">
        <v>59</v>
      </c>
      <c r="AA56" s="1340">
        <v>11780</v>
      </c>
      <c r="AB56" s="1348">
        <v>6747</v>
      </c>
      <c r="AC56" s="1349">
        <v>907000.1599999999</v>
      </c>
    </row>
    <row r="57" spans="1:29" ht="15.75" thickBot="1">
      <c r="A57" s="1218" t="s">
        <v>63</v>
      </c>
      <c r="B57" s="144">
        <v>9136</v>
      </c>
      <c r="C57" s="145">
        <v>152456.2</v>
      </c>
      <c r="D57" s="190">
        <v>370</v>
      </c>
      <c r="E57" s="191">
        <v>19265</v>
      </c>
      <c r="F57" s="190">
        <v>553</v>
      </c>
      <c r="G57" s="191">
        <v>43943</v>
      </c>
      <c r="H57" s="192">
        <v>593</v>
      </c>
      <c r="I57" s="193">
        <v>71731</v>
      </c>
      <c r="J57" s="192">
        <v>667</v>
      </c>
      <c r="K57" s="193">
        <v>97610</v>
      </c>
      <c r="L57" s="194">
        <v>806</v>
      </c>
      <c r="M57" s="191">
        <v>137290</v>
      </c>
      <c r="N57" s="195">
        <v>468</v>
      </c>
      <c r="O57" s="196">
        <v>115475</v>
      </c>
      <c r="P57" s="197">
        <v>983</v>
      </c>
      <c r="Q57" s="198">
        <v>170230</v>
      </c>
      <c r="R57" s="199">
        <v>1448</v>
      </c>
      <c r="S57" s="198">
        <v>207776</v>
      </c>
      <c r="T57" s="199">
        <v>1068</v>
      </c>
      <c r="U57" s="198">
        <v>192845</v>
      </c>
      <c r="V57" s="1219">
        <v>241</v>
      </c>
      <c r="W57" s="198">
        <v>140626</v>
      </c>
      <c r="X57" s="1220">
        <v>445</v>
      </c>
      <c r="Y57" s="198">
        <v>111874.8</v>
      </c>
      <c r="Z57" s="1324">
        <v>4</v>
      </c>
      <c r="AA57" s="1341">
        <v>31000</v>
      </c>
      <c r="AB57" s="1350">
        <v>16782</v>
      </c>
      <c r="AC57" s="1351">
        <v>1492122</v>
      </c>
    </row>
    <row r="58" spans="1:29" ht="15.75" thickBot="1">
      <c r="A58" s="1213" t="s">
        <v>173</v>
      </c>
      <c r="B58" s="1226">
        <v>28063</v>
      </c>
      <c r="C58" s="1221">
        <v>546688.8</v>
      </c>
      <c r="D58" s="1221">
        <v>1809</v>
      </c>
      <c r="E58" s="1221">
        <v>126669</v>
      </c>
      <c r="F58" s="1221">
        <v>2675</v>
      </c>
      <c r="G58" s="1221">
        <v>201403</v>
      </c>
      <c r="H58" s="1221">
        <v>2289</v>
      </c>
      <c r="I58" s="1221">
        <v>308069</v>
      </c>
      <c r="J58" s="1221">
        <v>3547</v>
      </c>
      <c r="K58" s="1221">
        <v>451375.5</v>
      </c>
      <c r="L58" s="1221">
        <v>3820</v>
      </c>
      <c r="M58" s="1221">
        <v>597572</v>
      </c>
      <c r="N58" s="1221">
        <v>3166</v>
      </c>
      <c r="O58" s="1221">
        <v>618585</v>
      </c>
      <c r="P58" s="1221">
        <v>3910</v>
      </c>
      <c r="Q58" s="1221">
        <v>853104</v>
      </c>
      <c r="R58" s="1221">
        <v>4328</v>
      </c>
      <c r="S58" s="1221">
        <v>811540.2</v>
      </c>
      <c r="T58" s="1221">
        <v>3374</v>
      </c>
      <c r="U58" s="1221">
        <v>1023213.75</v>
      </c>
      <c r="V58" s="1221">
        <v>2787</v>
      </c>
      <c r="W58" s="1221">
        <v>1118261</v>
      </c>
      <c r="X58" s="1221">
        <v>3542</v>
      </c>
      <c r="Y58" s="1221">
        <v>1220457.98</v>
      </c>
      <c r="Z58" s="1221">
        <v>808</v>
      </c>
      <c r="AA58" s="1221">
        <v>306557</v>
      </c>
      <c r="AB58" s="1352">
        <v>64118</v>
      </c>
      <c r="AC58" s="1353">
        <v>8183496.23</v>
      </c>
    </row>
    <row r="59" spans="28:29" ht="13.5" thickBot="1">
      <c r="AB59" s="1354"/>
      <c r="AC59" s="1355"/>
    </row>
    <row r="60" spans="1:29" ht="17.25" thickBot="1">
      <c r="A60" s="1229" t="s">
        <v>179</v>
      </c>
      <c r="B60" s="1232">
        <v>314403</v>
      </c>
      <c r="C60" s="1232">
        <v>3303063.3</v>
      </c>
      <c r="D60" s="1232">
        <v>23681</v>
      </c>
      <c r="E60" s="1232">
        <v>1051589.8</v>
      </c>
      <c r="F60" s="1232">
        <v>24303</v>
      </c>
      <c r="G60" s="1232">
        <v>1164460.4</v>
      </c>
      <c r="H60" s="1232">
        <v>35035</v>
      </c>
      <c r="I60" s="1232">
        <v>2083744.7</v>
      </c>
      <c r="J60" s="1232">
        <v>46238</v>
      </c>
      <c r="K60" s="1232">
        <v>3046738.5</v>
      </c>
      <c r="L60" s="1232">
        <v>54032</v>
      </c>
      <c r="M60" s="1232">
        <v>4263060.3</v>
      </c>
      <c r="N60" s="1232">
        <v>43233</v>
      </c>
      <c r="O60" s="1232">
        <v>4425861.84</v>
      </c>
      <c r="P60" s="1232">
        <v>52787</v>
      </c>
      <c r="Q60" s="1232">
        <v>6721074.561</v>
      </c>
      <c r="R60" s="1232">
        <v>53639</v>
      </c>
      <c r="S60" s="1232">
        <v>8349509.28</v>
      </c>
      <c r="T60" s="1232">
        <v>50849</v>
      </c>
      <c r="U60" s="1232">
        <v>7740507.627710001</v>
      </c>
      <c r="V60" s="1232">
        <v>56328</v>
      </c>
      <c r="W60" s="1232">
        <v>10189604.24</v>
      </c>
      <c r="X60" s="1232">
        <v>48736</v>
      </c>
      <c r="Y60" s="1233">
        <v>9706761.229999999</v>
      </c>
      <c r="Z60" s="1232">
        <v>12167</v>
      </c>
      <c r="AA60" s="1233">
        <v>2208197.65</v>
      </c>
      <c r="AB60" s="1352">
        <v>815431</v>
      </c>
      <c r="AC60" s="1353">
        <v>64254173.42871</v>
      </c>
    </row>
    <row r="61" spans="1:29" ht="13.5">
      <c r="A61" s="1" t="s">
        <v>159</v>
      </c>
      <c r="AB61" s="1358"/>
      <c r="AC61" s="1358"/>
    </row>
    <row r="62" spans="28:29" ht="12.75">
      <c r="AB62" s="1358"/>
      <c r="AC62" s="1358"/>
    </row>
    <row r="63" spans="28:29" ht="12.75">
      <c r="AB63" s="1358"/>
      <c r="AC63" s="1358"/>
    </row>
    <row r="64" spans="1:29" ht="12.75">
      <c r="A64" s="1480" t="s">
        <v>201</v>
      </c>
      <c r="B64" s="1480"/>
      <c r="C64" s="1480"/>
      <c r="D64" s="1480"/>
      <c r="E64" s="1480"/>
      <c r="F64" s="1480"/>
      <c r="G64" s="1480"/>
      <c r="H64" s="1480"/>
      <c r="I64" s="1480"/>
      <c r="J64" s="1480"/>
      <c r="K64" s="1480"/>
      <c r="L64" s="1480"/>
      <c r="M64" s="1480"/>
      <c r="N64" s="1480"/>
      <c r="O64" s="1480"/>
      <c r="P64" s="1480"/>
      <c r="Q64" s="1480"/>
      <c r="R64" s="1480"/>
      <c r="S64" s="1480"/>
      <c r="T64" s="1480"/>
      <c r="U64" s="1480"/>
      <c r="V64" s="1480"/>
      <c r="W64" s="1480"/>
      <c r="X64" s="1480"/>
      <c r="Y64" s="1480"/>
      <c r="Z64" s="1480"/>
      <c r="AA64" s="1480"/>
      <c r="AB64" s="1358"/>
      <c r="AC64" s="1358"/>
    </row>
    <row r="65" spans="1:29" ht="13.5" thickBot="1">
      <c r="A65" s="1480"/>
      <c r="B65" s="1480"/>
      <c r="C65" s="1480"/>
      <c r="D65" s="1480"/>
      <c r="E65" s="1480"/>
      <c r="F65" s="1480"/>
      <c r="G65" s="1480"/>
      <c r="H65" s="1480"/>
      <c r="I65" s="1480"/>
      <c r="J65" s="1480"/>
      <c r="K65" s="1480"/>
      <c r="L65" s="1480"/>
      <c r="M65" s="1480"/>
      <c r="N65" s="1480"/>
      <c r="O65" s="1480"/>
      <c r="P65" s="1480"/>
      <c r="Q65" s="1480"/>
      <c r="R65" s="1480"/>
      <c r="S65" s="1480"/>
      <c r="T65" s="1480"/>
      <c r="U65" s="1480"/>
      <c r="V65" s="1480"/>
      <c r="W65" s="1480"/>
      <c r="X65" s="1480"/>
      <c r="Y65" s="1480"/>
      <c r="Z65" s="1480"/>
      <c r="AA65" s="1480"/>
      <c r="AB65" s="1358"/>
      <c r="AC65" s="1358"/>
    </row>
    <row r="66" spans="1:29" ht="16.5" thickBot="1" thickTop="1">
      <c r="A66" s="172" t="s">
        <v>4</v>
      </c>
      <c r="B66" s="1471" t="s">
        <v>167</v>
      </c>
      <c r="C66" s="1472"/>
      <c r="D66" s="1469">
        <v>2002</v>
      </c>
      <c r="E66" s="1470"/>
      <c r="F66" s="1469">
        <v>2003</v>
      </c>
      <c r="G66" s="1470"/>
      <c r="H66" s="1469">
        <v>2004</v>
      </c>
      <c r="I66" s="1470"/>
      <c r="J66" s="1469">
        <v>2005</v>
      </c>
      <c r="K66" s="1470"/>
      <c r="L66" s="1469">
        <v>2006</v>
      </c>
      <c r="M66" s="1473"/>
      <c r="N66" s="1469">
        <v>2007</v>
      </c>
      <c r="O66" s="1473"/>
      <c r="P66" s="1463">
        <v>2008</v>
      </c>
      <c r="Q66" s="1464"/>
      <c r="R66" s="1463">
        <v>2009</v>
      </c>
      <c r="S66" s="1464"/>
      <c r="T66" s="1463">
        <v>2010</v>
      </c>
      <c r="U66" s="1464"/>
      <c r="V66" s="1463">
        <v>2011</v>
      </c>
      <c r="W66" s="1464"/>
      <c r="X66" s="1463">
        <v>2012</v>
      </c>
      <c r="Y66" s="1464"/>
      <c r="Z66" s="1478">
        <v>2013</v>
      </c>
      <c r="AA66" s="1479"/>
      <c r="AB66" s="1474" t="s">
        <v>180</v>
      </c>
      <c r="AC66" s="1475"/>
    </row>
    <row r="67" spans="1:29" ht="16.5" thickBot="1" thickTop="1">
      <c r="A67" s="1212"/>
      <c r="B67" s="57" t="s">
        <v>10</v>
      </c>
      <c r="C67" s="137" t="s">
        <v>11</v>
      </c>
      <c r="D67" s="127" t="s">
        <v>10</v>
      </c>
      <c r="E67" s="128" t="s">
        <v>11</v>
      </c>
      <c r="F67" s="127" t="s">
        <v>10</v>
      </c>
      <c r="G67" s="128" t="s">
        <v>11</v>
      </c>
      <c r="H67" s="127" t="s">
        <v>10</v>
      </c>
      <c r="I67" s="128" t="s">
        <v>11</v>
      </c>
      <c r="J67" s="129" t="s">
        <v>12</v>
      </c>
      <c r="K67" s="174" t="s">
        <v>11</v>
      </c>
      <c r="L67" s="129" t="s">
        <v>12</v>
      </c>
      <c r="M67" s="131" t="s">
        <v>11</v>
      </c>
      <c r="N67" s="132" t="s">
        <v>13</v>
      </c>
      <c r="O67" s="175" t="s">
        <v>14</v>
      </c>
      <c r="P67" s="132" t="s">
        <v>13</v>
      </c>
      <c r="Q67" s="133" t="s">
        <v>14</v>
      </c>
      <c r="R67" s="136" t="s">
        <v>13</v>
      </c>
      <c r="S67" s="133" t="s">
        <v>11</v>
      </c>
      <c r="T67" s="136" t="s">
        <v>13</v>
      </c>
      <c r="U67" s="133" t="s">
        <v>14</v>
      </c>
      <c r="V67" s="132" t="s">
        <v>13</v>
      </c>
      <c r="W67" s="133" t="s">
        <v>14</v>
      </c>
      <c r="X67" s="132" t="s">
        <v>13</v>
      </c>
      <c r="Y67" s="133" t="s">
        <v>14</v>
      </c>
      <c r="Z67" s="1328" t="s">
        <v>13</v>
      </c>
      <c r="AA67" s="1334" t="s">
        <v>14</v>
      </c>
      <c r="AB67" s="1359" t="s">
        <v>13</v>
      </c>
      <c r="AC67" s="1360" t="s">
        <v>14</v>
      </c>
    </row>
    <row r="68" spans="1:29" ht="16.5" thickBot="1" thickTop="1">
      <c r="A68" s="1213" t="s">
        <v>172</v>
      </c>
      <c r="B68" s="1234"/>
      <c r="C68" s="1235"/>
      <c r="D68" s="1236"/>
      <c r="E68" s="1237"/>
      <c r="F68" s="1236"/>
      <c r="G68" s="1237"/>
      <c r="H68" s="1236"/>
      <c r="I68" s="1238"/>
      <c r="J68" s="1239"/>
      <c r="K68" s="1238"/>
      <c r="L68" s="1239"/>
      <c r="M68" s="1240"/>
      <c r="N68" s="1236"/>
      <c r="O68" s="1240"/>
      <c r="P68" s="1239"/>
      <c r="Q68" s="1237"/>
      <c r="R68" s="1241"/>
      <c r="S68" s="1237"/>
      <c r="T68" s="1241"/>
      <c r="U68" s="1237"/>
      <c r="V68" s="1239"/>
      <c r="W68" s="1237"/>
      <c r="X68" s="1239"/>
      <c r="Y68" s="1237"/>
      <c r="Z68" s="1329"/>
      <c r="AA68" s="1330"/>
      <c r="AB68" s="1352"/>
      <c r="AC68" s="1353"/>
    </row>
    <row r="69" spans="1:29" ht="16.5" thickBot="1" thickTop="1">
      <c r="A69" s="1230" t="s">
        <v>16</v>
      </c>
      <c r="B69" s="141">
        <v>3921</v>
      </c>
      <c r="C69" s="142">
        <v>42005.8</v>
      </c>
      <c r="D69" s="61">
        <v>1158</v>
      </c>
      <c r="E69" s="151">
        <v>41129</v>
      </c>
      <c r="F69" s="61">
        <v>1529</v>
      </c>
      <c r="G69" s="62">
        <v>45590</v>
      </c>
      <c r="H69" s="63">
        <v>712</v>
      </c>
      <c r="I69" s="59">
        <v>16705</v>
      </c>
      <c r="J69" s="61">
        <v>849</v>
      </c>
      <c r="K69" s="59">
        <v>27265</v>
      </c>
      <c r="L69" s="64">
        <v>85</v>
      </c>
      <c r="M69" s="331">
        <v>7415</v>
      </c>
      <c r="N69" s="332">
        <v>420</v>
      </c>
      <c r="O69" s="120">
        <v>74784</v>
      </c>
      <c r="P69" s="147">
        <v>0</v>
      </c>
      <c r="Q69" s="166">
        <v>0</v>
      </c>
      <c r="R69" s="170">
        <v>67</v>
      </c>
      <c r="S69" s="162">
        <v>17830</v>
      </c>
      <c r="T69" s="170">
        <v>50</v>
      </c>
      <c r="U69" s="162">
        <v>19125</v>
      </c>
      <c r="V69" s="311">
        <v>8</v>
      </c>
      <c r="W69" s="162">
        <v>6100</v>
      </c>
      <c r="X69" s="311">
        <v>7</v>
      </c>
      <c r="Y69" s="162">
        <v>6500</v>
      </c>
      <c r="Z69" s="1325">
        <v>3</v>
      </c>
      <c r="AA69" s="1331">
        <v>2500</v>
      </c>
      <c r="AB69" s="1361">
        <v>8809</v>
      </c>
      <c r="AC69" s="1361">
        <v>306948.8</v>
      </c>
    </row>
    <row r="70" spans="1:29" ht="15">
      <c r="A70" s="1216" t="s">
        <v>29</v>
      </c>
      <c r="B70" s="141">
        <v>7884</v>
      </c>
      <c r="C70" s="143">
        <v>51548.9</v>
      </c>
      <c r="D70" s="69">
        <v>1596</v>
      </c>
      <c r="E70" s="66">
        <v>27959.5</v>
      </c>
      <c r="F70" s="61">
        <v>1868</v>
      </c>
      <c r="G70" s="67">
        <v>45327.8</v>
      </c>
      <c r="H70" s="68">
        <v>2400</v>
      </c>
      <c r="I70" s="66">
        <v>60111</v>
      </c>
      <c r="J70" s="69">
        <v>2090</v>
      </c>
      <c r="K70" s="66">
        <v>57300</v>
      </c>
      <c r="L70" s="65">
        <v>2038</v>
      </c>
      <c r="M70" s="334">
        <v>99035</v>
      </c>
      <c r="N70" s="121">
        <v>2001</v>
      </c>
      <c r="O70" s="122">
        <v>114160</v>
      </c>
      <c r="P70" s="148">
        <v>380</v>
      </c>
      <c r="Q70" s="167">
        <v>29600</v>
      </c>
      <c r="R70" s="121">
        <v>1255</v>
      </c>
      <c r="S70" s="163">
        <v>152553</v>
      </c>
      <c r="T70" s="121">
        <v>1700</v>
      </c>
      <c r="U70" s="163">
        <v>95445</v>
      </c>
      <c r="V70" s="312">
        <v>794</v>
      </c>
      <c r="W70" s="313">
        <v>248168</v>
      </c>
      <c r="X70" s="312">
        <v>736</v>
      </c>
      <c r="Y70" s="313">
        <v>351370</v>
      </c>
      <c r="Z70" s="1326">
        <v>2</v>
      </c>
      <c r="AA70" s="1332">
        <v>1000</v>
      </c>
      <c r="AB70" s="1362">
        <v>24744</v>
      </c>
      <c r="AC70" s="1362">
        <v>1333578.2</v>
      </c>
    </row>
    <row r="71" spans="1:29" ht="15">
      <c r="A71" s="1217" t="s">
        <v>51</v>
      </c>
      <c r="B71" s="141">
        <v>5175</v>
      </c>
      <c r="C71" s="143">
        <v>50426.6</v>
      </c>
      <c r="D71" s="69">
        <v>798</v>
      </c>
      <c r="E71" s="66">
        <v>32918.99</v>
      </c>
      <c r="F71" s="61">
        <v>754</v>
      </c>
      <c r="G71" s="67">
        <v>39710.5</v>
      </c>
      <c r="H71" s="68">
        <v>136</v>
      </c>
      <c r="I71" s="66">
        <v>10533</v>
      </c>
      <c r="J71" s="69">
        <v>855</v>
      </c>
      <c r="K71" s="66">
        <v>35169.5</v>
      </c>
      <c r="L71" s="65">
        <v>215</v>
      </c>
      <c r="M71" s="334">
        <v>22990</v>
      </c>
      <c r="N71" s="121">
        <v>1296</v>
      </c>
      <c r="O71" s="122">
        <v>134065.60499999998</v>
      </c>
      <c r="P71" s="148">
        <v>1426</v>
      </c>
      <c r="Q71" s="167">
        <v>157575</v>
      </c>
      <c r="R71" s="121">
        <v>203</v>
      </c>
      <c r="S71" s="163">
        <v>32851</v>
      </c>
      <c r="T71" s="121">
        <v>390</v>
      </c>
      <c r="U71" s="163">
        <v>70310</v>
      </c>
      <c r="V71" s="312">
        <v>726</v>
      </c>
      <c r="W71" s="313">
        <v>204125.00999999998</v>
      </c>
      <c r="X71" s="312">
        <v>829</v>
      </c>
      <c r="Y71" s="313">
        <v>252325</v>
      </c>
      <c r="Z71" s="1326">
        <v>3</v>
      </c>
      <c r="AA71" s="1332">
        <v>2500</v>
      </c>
      <c r="AB71" s="1362">
        <v>12806</v>
      </c>
      <c r="AC71" s="1362">
        <v>1045500.205</v>
      </c>
    </row>
    <row r="72" spans="1:29" ht="15">
      <c r="A72" s="1217" t="s">
        <v>53</v>
      </c>
      <c r="B72" s="141">
        <v>7457</v>
      </c>
      <c r="C72" s="143">
        <v>57580.49999999999</v>
      </c>
      <c r="D72" s="69">
        <v>2177</v>
      </c>
      <c r="E72" s="66">
        <v>48949</v>
      </c>
      <c r="F72" s="61">
        <v>1511</v>
      </c>
      <c r="G72" s="67">
        <v>52421.3</v>
      </c>
      <c r="H72" s="68">
        <v>2230</v>
      </c>
      <c r="I72" s="66">
        <v>90132.1</v>
      </c>
      <c r="J72" s="69">
        <v>2128</v>
      </c>
      <c r="K72" s="66">
        <v>89224.4</v>
      </c>
      <c r="L72" s="65">
        <v>2453</v>
      </c>
      <c r="M72" s="334">
        <v>137968</v>
      </c>
      <c r="N72" s="121">
        <v>4267</v>
      </c>
      <c r="O72" s="122">
        <v>301935.6</v>
      </c>
      <c r="P72" s="148">
        <v>4367</v>
      </c>
      <c r="Q72" s="167">
        <v>331462.827</v>
      </c>
      <c r="R72" s="121">
        <v>2763</v>
      </c>
      <c r="S72" s="163">
        <v>252010</v>
      </c>
      <c r="T72" s="121">
        <v>1149</v>
      </c>
      <c r="U72" s="163">
        <v>163883</v>
      </c>
      <c r="V72" s="312">
        <v>2066</v>
      </c>
      <c r="W72" s="313">
        <v>268700</v>
      </c>
      <c r="X72" s="312">
        <v>1568</v>
      </c>
      <c r="Y72" s="313">
        <v>155819</v>
      </c>
      <c r="Z72" s="1326">
        <v>94</v>
      </c>
      <c r="AA72" s="1332">
        <v>35600</v>
      </c>
      <c r="AB72" s="1362">
        <v>34230</v>
      </c>
      <c r="AC72" s="1362">
        <v>1985685.7270000002</v>
      </c>
    </row>
    <row r="73" spans="1:29" ht="15">
      <c r="A73" s="1217" t="s">
        <v>57</v>
      </c>
      <c r="B73" s="141">
        <v>814</v>
      </c>
      <c r="C73" s="143">
        <v>9530</v>
      </c>
      <c r="D73" s="69">
        <v>225</v>
      </c>
      <c r="E73" s="66">
        <v>3615</v>
      </c>
      <c r="F73" s="61">
        <v>765</v>
      </c>
      <c r="G73" s="67">
        <v>15220</v>
      </c>
      <c r="H73" s="68">
        <v>1131</v>
      </c>
      <c r="I73" s="66">
        <v>28239</v>
      </c>
      <c r="J73" s="69">
        <v>1320</v>
      </c>
      <c r="K73" s="66">
        <v>47687.5</v>
      </c>
      <c r="L73" s="65">
        <v>794</v>
      </c>
      <c r="M73" s="334">
        <v>39515</v>
      </c>
      <c r="N73" s="121">
        <v>874</v>
      </c>
      <c r="O73" s="122">
        <v>43750</v>
      </c>
      <c r="P73" s="148">
        <v>0</v>
      </c>
      <c r="Q73" s="167">
        <v>0</v>
      </c>
      <c r="R73" s="121">
        <v>0</v>
      </c>
      <c r="S73" s="163">
        <v>0</v>
      </c>
      <c r="T73" s="121">
        <v>0</v>
      </c>
      <c r="U73" s="163">
        <v>0</v>
      </c>
      <c r="V73" s="312">
        <v>116</v>
      </c>
      <c r="W73" s="313">
        <v>27040</v>
      </c>
      <c r="X73" s="312">
        <v>93</v>
      </c>
      <c r="Y73" s="313">
        <v>41115</v>
      </c>
      <c r="Z73" s="1326">
        <v>173</v>
      </c>
      <c r="AA73" s="1332">
        <v>25314</v>
      </c>
      <c r="AB73" s="1362">
        <v>6305</v>
      </c>
      <c r="AC73" s="1362">
        <v>281025.5</v>
      </c>
    </row>
    <row r="74" spans="1:29" ht="15">
      <c r="A74" s="1217" t="s">
        <v>58</v>
      </c>
      <c r="B74" s="141">
        <v>28183</v>
      </c>
      <c r="C74" s="143">
        <v>162383.3</v>
      </c>
      <c r="D74" s="69">
        <v>1479</v>
      </c>
      <c r="E74" s="66">
        <v>45002.2</v>
      </c>
      <c r="F74" s="61">
        <v>1327</v>
      </c>
      <c r="G74" s="67">
        <v>56793.7</v>
      </c>
      <c r="H74" s="68">
        <v>782</v>
      </c>
      <c r="I74" s="66">
        <v>51609.7</v>
      </c>
      <c r="J74" s="69">
        <v>1281</v>
      </c>
      <c r="K74" s="66">
        <v>78346</v>
      </c>
      <c r="L74" s="65">
        <v>1140</v>
      </c>
      <c r="M74" s="334">
        <v>49556</v>
      </c>
      <c r="N74" s="121">
        <v>1184</v>
      </c>
      <c r="O74" s="122">
        <v>63873</v>
      </c>
      <c r="P74" s="148">
        <v>484</v>
      </c>
      <c r="Q74" s="167">
        <v>26351.55</v>
      </c>
      <c r="R74" s="121">
        <v>571</v>
      </c>
      <c r="S74" s="163">
        <v>27093</v>
      </c>
      <c r="T74" s="121">
        <v>682</v>
      </c>
      <c r="U74" s="163">
        <v>34436</v>
      </c>
      <c r="V74" s="312">
        <v>301</v>
      </c>
      <c r="W74" s="313">
        <v>14130</v>
      </c>
      <c r="X74" s="312">
        <v>785</v>
      </c>
      <c r="Y74" s="313">
        <v>66020</v>
      </c>
      <c r="Z74" s="1326">
        <v>355</v>
      </c>
      <c r="AA74" s="1332">
        <v>19850.3</v>
      </c>
      <c r="AB74" s="1362">
        <v>38554</v>
      </c>
      <c r="AC74" s="1362">
        <v>695444.75</v>
      </c>
    </row>
    <row r="75" spans="1:29" ht="15.75" thickBot="1">
      <c r="A75" s="1218" t="s">
        <v>64</v>
      </c>
      <c r="B75" s="141">
        <v>4758</v>
      </c>
      <c r="C75" s="143">
        <v>35278.6</v>
      </c>
      <c r="D75" s="69">
        <v>629</v>
      </c>
      <c r="E75" s="66">
        <v>16611.2</v>
      </c>
      <c r="F75" s="61">
        <v>516</v>
      </c>
      <c r="G75" s="67">
        <v>16535</v>
      </c>
      <c r="H75" s="68">
        <v>552</v>
      </c>
      <c r="I75" s="66">
        <v>17650</v>
      </c>
      <c r="J75" s="69">
        <v>815</v>
      </c>
      <c r="K75" s="66">
        <v>40087</v>
      </c>
      <c r="L75" s="65">
        <v>1612</v>
      </c>
      <c r="M75" s="334">
        <v>91900</v>
      </c>
      <c r="N75" s="121">
        <v>146</v>
      </c>
      <c r="O75" s="122">
        <v>17445</v>
      </c>
      <c r="P75" s="148">
        <v>0</v>
      </c>
      <c r="Q75" s="167">
        <v>0</v>
      </c>
      <c r="R75" s="121">
        <v>62</v>
      </c>
      <c r="S75" s="163">
        <v>23594.48</v>
      </c>
      <c r="T75" s="121">
        <v>216</v>
      </c>
      <c r="U75" s="163">
        <v>88450.23000000001</v>
      </c>
      <c r="V75" s="312">
        <v>377</v>
      </c>
      <c r="W75" s="313">
        <v>79112.48000000001</v>
      </c>
      <c r="X75" s="312">
        <v>1240</v>
      </c>
      <c r="Y75" s="313">
        <v>59145</v>
      </c>
      <c r="Z75" s="1326">
        <v>9</v>
      </c>
      <c r="AA75" s="1332">
        <v>1530</v>
      </c>
      <c r="AB75" s="1363">
        <v>10932</v>
      </c>
      <c r="AC75" s="1363">
        <v>487338.99000000005</v>
      </c>
    </row>
    <row r="76" spans="1:29" ht="15.75" thickBot="1">
      <c r="A76" s="1213" t="s">
        <v>173</v>
      </c>
      <c r="B76" s="1221">
        <v>58192</v>
      </c>
      <c r="C76" s="1221">
        <v>408753.69999999995</v>
      </c>
      <c r="D76" s="1221">
        <v>8062</v>
      </c>
      <c r="E76" s="1221">
        <v>216184.88999999998</v>
      </c>
      <c r="F76" s="1221">
        <v>8270</v>
      </c>
      <c r="G76" s="1221">
        <v>271598.3</v>
      </c>
      <c r="H76" s="1221">
        <v>7943</v>
      </c>
      <c r="I76" s="1221">
        <v>274979.8</v>
      </c>
      <c r="J76" s="1221">
        <v>9338</v>
      </c>
      <c r="K76" s="1221">
        <v>375079.4</v>
      </c>
      <c r="L76" s="1221">
        <v>8337</v>
      </c>
      <c r="M76" s="1221">
        <v>448379</v>
      </c>
      <c r="N76" s="1221">
        <v>10188</v>
      </c>
      <c r="O76" s="1221">
        <v>750013.205</v>
      </c>
      <c r="P76" s="1221">
        <v>6657</v>
      </c>
      <c r="Q76" s="1221">
        <v>544989.377</v>
      </c>
      <c r="R76" s="1221">
        <v>4921</v>
      </c>
      <c r="S76" s="1221">
        <v>505931.48</v>
      </c>
      <c r="T76" s="1221">
        <v>4187</v>
      </c>
      <c r="U76" s="1221">
        <v>471649.23</v>
      </c>
      <c r="V76" s="1221">
        <v>4388</v>
      </c>
      <c r="W76" s="1221">
        <v>847375.49</v>
      </c>
      <c r="X76" s="1221">
        <v>5258</v>
      </c>
      <c r="Y76" s="1221">
        <v>932294</v>
      </c>
      <c r="Z76" s="1221">
        <v>639</v>
      </c>
      <c r="AA76" s="1221">
        <v>88294.3</v>
      </c>
      <c r="AB76" s="1352">
        <v>136380</v>
      </c>
      <c r="AC76" s="1353">
        <v>6135522.172</v>
      </c>
    </row>
    <row r="77" spans="1:29" ht="15.75" thickBot="1">
      <c r="A77" s="1222"/>
      <c r="B77" s="144"/>
      <c r="C77" s="145"/>
      <c r="D77" s="190"/>
      <c r="E77" s="191"/>
      <c r="F77" s="190"/>
      <c r="G77" s="191"/>
      <c r="H77" s="192"/>
      <c r="I77" s="193"/>
      <c r="J77" s="192"/>
      <c r="K77" s="193"/>
      <c r="L77" s="194"/>
      <c r="M77" s="191"/>
      <c r="N77" s="1223"/>
      <c r="O77" s="1224"/>
      <c r="P77" s="197"/>
      <c r="Q77" s="198"/>
      <c r="R77" s="199"/>
      <c r="S77" s="198"/>
      <c r="T77" s="199"/>
      <c r="U77" s="198"/>
      <c r="V77" s="1219"/>
      <c r="W77" s="198"/>
      <c r="X77" s="1220"/>
      <c r="Y77" s="198"/>
      <c r="Z77" s="1321"/>
      <c r="AA77" s="1333"/>
      <c r="AB77" s="1364"/>
      <c r="AC77" s="1364"/>
    </row>
    <row r="78" spans="1:29" ht="16.5" thickBot="1" thickTop="1">
      <c r="A78" s="1225" t="s">
        <v>174</v>
      </c>
      <c r="B78" s="57" t="s">
        <v>10</v>
      </c>
      <c r="C78" s="137" t="s">
        <v>11</v>
      </c>
      <c r="D78" s="127" t="s">
        <v>10</v>
      </c>
      <c r="E78" s="128" t="s">
        <v>11</v>
      </c>
      <c r="F78" s="127" t="s">
        <v>10</v>
      </c>
      <c r="G78" s="128" t="s">
        <v>11</v>
      </c>
      <c r="H78" s="127" t="s">
        <v>10</v>
      </c>
      <c r="I78" s="128" t="s">
        <v>11</v>
      </c>
      <c r="J78" s="129" t="s">
        <v>12</v>
      </c>
      <c r="K78" s="174" t="s">
        <v>11</v>
      </c>
      <c r="L78" s="129" t="s">
        <v>12</v>
      </c>
      <c r="M78" s="131" t="s">
        <v>11</v>
      </c>
      <c r="N78" s="132" t="s">
        <v>13</v>
      </c>
      <c r="O78" s="175" t="s">
        <v>14</v>
      </c>
      <c r="P78" s="132" t="s">
        <v>13</v>
      </c>
      <c r="Q78" s="133" t="s">
        <v>14</v>
      </c>
      <c r="R78" s="136" t="s">
        <v>13</v>
      </c>
      <c r="S78" s="133" t="s">
        <v>11</v>
      </c>
      <c r="T78" s="136" t="s">
        <v>13</v>
      </c>
      <c r="U78" s="133" t="s">
        <v>14</v>
      </c>
      <c r="V78" s="132" t="s">
        <v>13</v>
      </c>
      <c r="W78" s="133" t="s">
        <v>14</v>
      </c>
      <c r="X78" s="132" t="s">
        <v>13</v>
      </c>
      <c r="Y78" s="133" t="s">
        <v>14</v>
      </c>
      <c r="Z78" s="1328" t="s">
        <v>13</v>
      </c>
      <c r="AA78" s="1334" t="s">
        <v>14</v>
      </c>
      <c r="AB78" s="1352" t="s">
        <v>13</v>
      </c>
      <c r="AC78" s="1353" t="s">
        <v>14</v>
      </c>
    </row>
    <row r="79" spans="1:29" ht="15">
      <c r="A79" s="107" t="s">
        <v>20</v>
      </c>
      <c r="B79" s="141">
        <v>8190</v>
      </c>
      <c r="C79" s="143">
        <v>71164.6</v>
      </c>
      <c r="D79" s="69">
        <v>259</v>
      </c>
      <c r="E79" s="66">
        <v>18487</v>
      </c>
      <c r="F79" s="61">
        <v>343</v>
      </c>
      <c r="G79" s="67">
        <v>36570</v>
      </c>
      <c r="H79" s="68">
        <v>322</v>
      </c>
      <c r="I79" s="66">
        <v>50750</v>
      </c>
      <c r="J79" s="69">
        <v>982</v>
      </c>
      <c r="K79" s="66">
        <v>143735</v>
      </c>
      <c r="L79" s="65">
        <v>826</v>
      </c>
      <c r="M79" s="334">
        <v>156580</v>
      </c>
      <c r="N79" s="121">
        <v>1545</v>
      </c>
      <c r="O79" s="122">
        <v>288255</v>
      </c>
      <c r="P79" s="148">
        <v>2403</v>
      </c>
      <c r="Q79" s="167">
        <v>477180</v>
      </c>
      <c r="R79" s="121">
        <v>1877</v>
      </c>
      <c r="S79" s="163">
        <v>370296</v>
      </c>
      <c r="T79" s="121">
        <v>1806</v>
      </c>
      <c r="U79" s="163">
        <v>532640</v>
      </c>
      <c r="V79" s="312">
        <v>2521</v>
      </c>
      <c r="W79" s="313">
        <v>450025.4</v>
      </c>
      <c r="X79" s="312">
        <v>3325</v>
      </c>
      <c r="Y79" s="313">
        <v>425555.9</v>
      </c>
      <c r="Z79" s="1326">
        <v>867</v>
      </c>
      <c r="AA79" s="1332">
        <v>160911</v>
      </c>
      <c r="AB79" s="1361">
        <v>25266</v>
      </c>
      <c r="AC79" s="1361">
        <v>3182149.9</v>
      </c>
    </row>
    <row r="80" spans="1:29" ht="15">
      <c r="A80" s="107" t="s">
        <v>26</v>
      </c>
      <c r="B80" s="141">
        <v>13501</v>
      </c>
      <c r="C80" s="143">
        <v>103818.6</v>
      </c>
      <c r="D80" s="69">
        <v>742</v>
      </c>
      <c r="E80" s="66">
        <v>30162.7</v>
      </c>
      <c r="F80" s="61">
        <v>796</v>
      </c>
      <c r="G80" s="67">
        <v>35034</v>
      </c>
      <c r="H80" s="68">
        <v>360</v>
      </c>
      <c r="I80" s="66">
        <v>20145</v>
      </c>
      <c r="J80" s="69">
        <v>927</v>
      </c>
      <c r="K80" s="66">
        <v>67938</v>
      </c>
      <c r="L80" s="65">
        <v>665</v>
      </c>
      <c r="M80" s="334">
        <v>62450</v>
      </c>
      <c r="N80" s="121">
        <v>796</v>
      </c>
      <c r="O80" s="122">
        <v>64281</v>
      </c>
      <c r="P80" s="148">
        <v>969</v>
      </c>
      <c r="Q80" s="167">
        <v>97974.6</v>
      </c>
      <c r="R80" s="121">
        <v>606</v>
      </c>
      <c r="S80" s="163">
        <v>131810.27</v>
      </c>
      <c r="T80" s="121">
        <v>1147</v>
      </c>
      <c r="U80" s="163">
        <v>224799.53999999998</v>
      </c>
      <c r="V80" s="312">
        <v>1661</v>
      </c>
      <c r="W80" s="313">
        <v>308820</v>
      </c>
      <c r="X80" s="312">
        <v>1013</v>
      </c>
      <c r="Y80" s="313">
        <v>249038.3</v>
      </c>
      <c r="Z80" s="1326">
        <v>0</v>
      </c>
      <c r="AA80" s="1332">
        <v>0</v>
      </c>
      <c r="AB80" s="1362">
        <v>23183</v>
      </c>
      <c r="AC80" s="1362">
        <v>1396272.01</v>
      </c>
    </row>
    <row r="81" spans="1:29" ht="15">
      <c r="A81" s="107" t="s">
        <v>30</v>
      </c>
      <c r="B81" s="141">
        <v>8577</v>
      </c>
      <c r="C81" s="143">
        <v>40474.7</v>
      </c>
      <c r="D81" s="69">
        <v>186</v>
      </c>
      <c r="E81" s="66">
        <v>8200</v>
      </c>
      <c r="F81" s="61">
        <v>289</v>
      </c>
      <c r="G81" s="67">
        <v>11234</v>
      </c>
      <c r="H81" s="68">
        <v>1180</v>
      </c>
      <c r="I81" s="66">
        <v>37515</v>
      </c>
      <c r="J81" s="69">
        <v>1736</v>
      </c>
      <c r="K81" s="66">
        <v>67053</v>
      </c>
      <c r="L81" s="65">
        <v>2284</v>
      </c>
      <c r="M81" s="334">
        <v>73197.5</v>
      </c>
      <c r="N81" s="121">
        <v>1391</v>
      </c>
      <c r="O81" s="122">
        <v>104430</v>
      </c>
      <c r="P81" s="148">
        <v>1878</v>
      </c>
      <c r="Q81" s="167">
        <v>75545</v>
      </c>
      <c r="R81" s="121">
        <v>1655</v>
      </c>
      <c r="S81" s="163">
        <v>99600</v>
      </c>
      <c r="T81" s="121">
        <v>2093</v>
      </c>
      <c r="U81" s="163">
        <v>110906</v>
      </c>
      <c r="V81" s="312">
        <v>2136</v>
      </c>
      <c r="W81" s="313">
        <v>176669</v>
      </c>
      <c r="X81" s="312">
        <v>1312</v>
      </c>
      <c r="Y81" s="313">
        <v>101240</v>
      </c>
      <c r="Z81" s="1326">
        <v>407</v>
      </c>
      <c r="AA81" s="1332">
        <v>48510</v>
      </c>
      <c r="AB81" s="1362">
        <v>25124</v>
      </c>
      <c r="AC81" s="1362">
        <v>954574.2</v>
      </c>
    </row>
    <row r="82" spans="1:29" ht="15">
      <c r="A82" s="107" t="s">
        <v>40</v>
      </c>
      <c r="B82" s="141">
        <v>597</v>
      </c>
      <c r="C82" s="143">
        <v>25677.5</v>
      </c>
      <c r="D82" s="69">
        <v>113</v>
      </c>
      <c r="E82" s="66">
        <v>14594</v>
      </c>
      <c r="F82" s="61">
        <v>89</v>
      </c>
      <c r="G82" s="67">
        <v>12920</v>
      </c>
      <c r="H82" s="68">
        <v>173</v>
      </c>
      <c r="I82" s="66">
        <v>25435</v>
      </c>
      <c r="J82" s="69">
        <v>189</v>
      </c>
      <c r="K82" s="66">
        <v>35541</v>
      </c>
      <c r="L82" s="65">
        <v>256</v>
      </c>
      <c r="M82" s="334">
        <v>42766</v>
      </c>
      <c r="N82" s="121">
        <v>2511</v>
      </c>
      <c r="O82" s="122">
        <v>101385.5</v>
      </c>
      <c r="P82" s="148">
        <v>1053</v>
      </c>
      <c r="Q82" s="167">
        <v>64633</v>
      </c>
      <c r="R82" s="121">
        <v>856</v>
      </c>
      <c r="S82" s="163">
        <v>167050</v>
      </c>
      <c r="T82" s="121">
        <v>1177</v>
      </c>
      <c r="U82" s="163">
        <v>222185.15000000002</v>
      </c>
      <c r="V82" s="312">
        <v>1444</v>
      </c>
      <c r="W82" s="313">
        <v>386560.64</v>
      </c>
      <c r="X82" s="312">
        <v>1488</v>
      </c>
      <c r="Y82" s="313">
        <v>480274.46</v>
      </c>
      <c r="Z82" s="1326">
        <v>195</v>
      </c>
      <c r="AA82" s="1332">
        <v>31975</v>
      </c>
      <c r="AB82" s="1362">
        <v>10141</v>
      </c>
      <c r="AC82" s="1362">
        <v>1610997.25</v>
      </c>
    </row>
    <row r="83" spans="1:29" ht="15">
      <c r="A83" s="107" t="s">
        <v>67</v>
      </c>
      <c r="B83" s="141">
        <v>3637</v>
      </c>
      <c r="C83" s="143">
        <v>47123.2</v>
      </c>
      <c r="D83" s="69">
        <v>185</v>
      </c>
      <c r="E83" s="66">
        <v>4286</v>
      </c>
      <c r="F83" s="61">
        <v>501</v>
      </c>
      <c r="G83" s="67">
        <v>12950</v>
      </c>
      <c r="H83" s="68">
        <v>672</v>
      </c>
      <c r="I83" s="66">
        <v>40345</v>
      </c>
      <c r="J83" s="69">
        <v>655</v>
      </c>
      <c r="K83" s="66">
        <v>49502</v>
      </c>
      <c r="L83" s="65">
        <v>584</v>
      </c>
      <c r="M83" s="334">
        <v>63830</v>
      </c>
      <c r="N83" s="121">
        <v>969</v>
      </c>
      <c r="O83" s="122">
        <v>84310</v>
      </c>
      <c r="P83" s="148">
        <v>2612</v>
      </c>
      <c r="Q83" s="167">
        <v>208653</v>
      </c>
      <c r="R83" s="121">
        <v>371</v>
      </c>
      <c r="S83" s="163">
        <v>73300</v>
      </c>
      <c r="T83" s="121">
        <v>865</v>
      </c>
      <c r="U83" s="163">
        <v>102510</v>
      </c>
      <c r="V83" s="312">
        <v>680</v>
      </c>
      <c r="W83" s="313">
        <v>143275</v>
      </c>
      <c r="X83" s="312">
        <v>752</v>
      </c>
      <c r="Y83" s="313">
        <v>215330</v>
      </c>
      <c r="Z83" s="1326">
        <v>230</v>
      </c>
      <c r="AA83" s="1332">
        <v>8090</v>
      </c>
      <c r="AB83" s="1362">
        <v>12713</v>
      </c>
      <c r="AC83" s="1362">
        <v>1053504.2</v>
      </c>
    </row>
    <row r="84" spans="1:29" ht="15.75" thickBot="1">
      <c r="A84" s="107" t="s">
        <v>68</v>
      </c>
      <c r="B84" s="141">
        <v>5977</v>
      </c>
      <c r="C84" s="143">
        <v>22831.100000000002</v>
      </c>
      <c r="D84" s="69">
        <v>84</v>
      </c>
      <c r="E84" s="66">
        <v>4149</v>
      </c>
      <c r="F84" s="61">
        <v>495</v>
      </c>
      <c r="G84" s="67">
        <v>11984</v>
      </c>
      <c r="H84" s="68">
        <v>917</v>
      </c>
      <c r="I84" s="66">
        <v>28049</v>
      </c>
      <c r="J84" s="69">
        <v>389</v>
      </c>
      <c r="K84" s="66">
        <v>16262.3</v>
      </c>
      <c r="L84" s="65">
        <v>360</v>
      </c>
      <c r="M84" s="334">
        <v>18177</v>
      </c>
      <c r="N84" s="121">
        <v>390</v>
      </c>
      <c r="O84" s="122">
        <v>28202.3</v>
      </c>
      <c r="P84" s="148">
        <v>97</v>
      </c>
      <c r="Q84" s="167">
        <v>3730</v>
      </c>
      <c r="R84" s="121">
        <v>2102</v>
      </c>
      <c r="S84" s="163">
        <v>116374.5</v>
      </c>
      <c r="T84" s="121">
        <v>1954</v>
      </c>
      <c r="U84" s="163">
        <v>101437</v>
      </c>
      <c r="V84" s="312">
        <v>1856</v>
      </c>
      <c r="W84" s="313">
        <v>136090</v>
      </c>
      <c r="X84" s="312">
        <v>1459</v>
      </c>
      <c r="Y84" s="313">
        <v>76928</v>
      </c>
      <c r="Z84" s="1326">
        <v>0</v>
      </c>
      <c r="AA84" s="1332">
        <v>0</v>
      </c>
      <c r="AB84" s="1363">
        <v>16080</v>
      </c>
      <c r="AC84" s="1363">
        <v>564214.2</v>
      </c>
    </row>
    <row r="85" spans="1:29" ht="15.75" thickBot="1">
      <c r="A85" s="1213" t="s">
        <v>173</v>
      </c>
      <c r="B85" s="1221">
        <v>40479</v>
      </c>
      <c r="C85" s="1221">
        <v>311089.7</v>
      </c>
      <c r="D85" s="1221">
        <v>1569</v>
      </c>
      <c r="E85" s="1221">
        <v>79878.7</v>
      </c>
      <c r="F85" s="1221">
        <v>2513</v>
      </c>
      <c r="G85" s="1221">
        <v>120692</v>
      </c>
      <c r="H85" s="1221">
        <v>3624</v>
      </c>
      <c r="I85" s="1221">
        <v>202239</v>
      </c>
      <c r="J85" s="1221">
        <v>4878</v>
      </c>
      <c r="K85" s="1221">
        <v>380031.3</v>
      </c>
      <c r="L85" s="1221">
        <v>4975</v>
      </c>
      <c r="M85" s="1221">
        <v>417000.5</v>
      </c>
      <c r="N85" s="1221">
        <v>7602</v>
      </c>
      <c r="O85" s="1221">
        <v>670863.8</v>
      </c>
      <c r="P85" s="1221">
        <v>9012</v>
      </c>
      <c r="Q85" s="1221">
        <v>927715.6</v>
      </c>
      <c r="R85" s="1221">
        <v>7467</v>
      </c>
      <c r="S85" s="1221">
        <v>958430.77</v>
      </c>
      <c r="T85" s="1221">
        <v>9042</v>
      </c>
      <c r="U85" s="1221">
        <v>1294477.69</v>
      </c>
      <c r="V85" s="1221">
        <v>10298</v>
      </c>
      <c r="W85" s="1221">
        <v>1601440.04</v>
      </c>
      <c r="X85" s="1221">
        <v>9349</v>
      </c>
      <c r="Y85" s="1221">
        <v>1548366.6600000001</v>
      </c>
      <c r="Z85" s="1221">
        <v>1699</v>
      </c>
      <c r="AA85" s="1221">
        <v>249486</v>
      </c>
      <c r="AB85" s="1352">
        <v>112507</v>
      </c>
      <c r="AC85" s="1353">
        <v>8761711.759999998</v>
      </c>
    </row>
    <row r="86" spans="1:29" ht="15.75" thickBot="1">
      <c r="A86" s="1222"/>
      <c r="B86" s="144"/>
      <c r="C86" s="145"/>
      <c r="D86" s="190"/>
      <c r="E86" s="191"/>
      <c r="F86" s="190"/>
      <c r="G86" s="191"/>
      <c r="H86" s="192"/>
      <c r="I86" s="193"/>
      <c r="J86" s="192"/>
      <c r="K86" s="193"/>
      <c r="L86" s="194"/>
      <c r="M86" s="191"/>
      <c r="N86" s="1223"/>
      <c r="O86" s="1224"/>
      <c r="P86" s="197"/>
      <c r="Q86" s="198"/>
      <c r="R86" s="199"/>
      <c r="S86" s="198"/>
      <c r="T86" s="199"/>
      <c r="U86" s="198"/>
      <c r="V86" s="1219"/>
      <c r="W86" s="198"/>
      <c r="X86" s="1220"/>
      <c r="Y86" s="198"/>
      <c r="Z86" s="1321"/>
      <c r="AA86" s="1333"/>
      <c r="AB86" s="1364"/>
      <c r="AC86" s="1364"/>
    </row>
    <row r="87" spans="1:29" ht="16.5" thickBot="1" thickTop="1">
      <c r="A87" s="1225" t="s">
        <v>175</v>
      </c>
      <c r="B87" s="57" t="s">
        <v>10</v>
      </c>
      <c r="C87" s="137" t="s">
        <v>11</v>
      </c>
      <c r="D87" s="127" t="s">
        <v>10</v>
      </c>
      <c r="E87" s="128" t="s">
        <v>11</v>
      </c>
      <c r="F87" s="127" t="s">
        <v>10</v>
      </c>
      <c r="G87" s="128" t="s">
        <v>11</v>
      </c>
      <c r="H87" s="127" t="s">
        <v>10</v>
      </c>
      <c r="I87" s="128" t="s">
        <v>11</v>
      </c>
      <c r="J87" s="129" t="s">
        <v>12</v>
      </c>
      <c r="K87" s="174" t="s">
        <v>11</v>
      </c>
      <c r="L87" s="129" t="s">
        <v>12</v>
      </c>
      <c r="M87" s="131" t="s">
        <v>11</v>
      </c>
      <c r="N87" s="132" t="s">
        <v>13</v>
      </c>
      <c r="O87" s="175" t="s">
        <v>14</v>
      </c>
      <c r="P87" s="132" t="s">
        <v>13</v>
      </c>
      <c r="Q87" s="133" t="s">
        <v>14</v>
      </c>
      <c r="R87" s="136" t="s">
        <v>13</v>
      </c>
      <c r="S87" s="133" t="s">
        <v>11</v>
      </c>
      <c r="T87" s="136" t="s">
        <v>13</v>
      </c>
      <c r="U87" s="133" t="s">
        <v>14</v>
      </c>
      <c r="V87" s="132" t="s">
        <v>13</v>
      </c>
      <c r="W87" s="133" t="s">
        <v>14</v>
      </c>
      <c r="X87" s="132" t="s">
        <v>13</v>
      </c>
      <c r="Y87" s="133" t="s">
        <v>14</v>
      </c>
      <c r="Z87" s="1328" t="s">
        <v>13</v>
      </c>
      <c r="AA87" s="1334" t="s">
        <v>14</v>
      </c>
      <c r="AB87" s="1352" t="s">
        <v>13</v>
      </c>
      <c r="AC87" s="1353" t="s">
        <v>14</v>
      </c>
    </row>
    <row r="88" spans="1:29" ht="15">
      <c r="A88" s="107" t="s">
        <v>43</v>
      </c>
      <c r="B88" s="141">
        <v>861</v>
      </c>
      <c r="C88" s="143">
        <v>6113.6</v>
      </c>
      <c r="D88" s="69">
        <v>134</v>
      </c>
      <c r="E88" s="66">
        <v>7042</v>
      </c>
      <c r="F88" s="61">
        <v>605</v>
      </c>
      <c r="G88" s="67">
        <v>28635</v>
      </c>
      <c r="H88" s="68">
        <v>1169</v>
      </c>
      <c r="I88" s="66">
        <v>73125</v>
      </c>
      <c r="J88" s="69">
        <v>1630</v>
      </c>
      <c r="K88" s="66">
        <v>95885</v>
      </c>
      <c r="L88" s="65">
        <v>417</v>
      </c>
      <c r="M88" s="334">
        <v>38340</v>
      </c>
      <c r="N88" s="121">
        <v>0</v>
      </c>
      <c r="O88" s="122">
        <v>0</v>
      </c>
      <c r="P88" s="148">
        <v>2855</v>
      </c>
      <c r="Q88" s="167">
        <v>235155</v>
      </c>
      <c r="R88" s="121">
        <v>0</v>
      </c>
      <c r="S88" s="163">
        <v>0</v>
      </c>
      <c r="T88" s="121">
        <v>620</v>
      </c>
      <c r="U88" s="163">
        <v>66809</v>
      </c>
      <c r="V88" s="312">
        <v>2876</v>
      </c>
      <c r="W88" s="313">
        <v>244703</v>
      </c>
      <c r="X88" s="312">
        <v>7362</v>
      </c>
      <c r="Y88" s="313">
        <v>504275</v>
      </c>
      <c r="Z88" s="1326">
        <v>57</v>
      </c>
      <c r="AA88" s="1332">
        <v>8250</v>
      </c>
      <c r="AB88" s="1361">
        <v>18586</v>
      </c>
      <c r="AC88" s="1361">
        <v>1308332.6</v>
      </c>
    </row>
    <row r="89" spans="1:29" ht="15">
      <c r="A89" s="107" t="s">
        <v>44</v>
      </c>
      <c r="B89" s="141">
        <v>12098</v>
      </c>
      <c r="C89" s="143">
        <v>98614.7</v>
      </c>
      <c r="D89" s="69">
        <v>195</v>
      </c>
      <c r="E89" s="66">
        <v>4237.1</v>
      </c>
      <c r="F89" s="61">
        <v>353</v>
      </c>
      <c r="G89" s="67">
        <v>16809</v>
      </c>
      <c r="H89" s="68">
        <v>3175</v>
      </c>
      <c r="I89" s="66">
        <v>66510.1</v>
      </c>
      <c r="J89" s="69">
        <v>485</v>
      </c>
      <c r="K89" s="66">
        <v>41308</v>
      </c>
      <c r="L89" s="65">
        <v>601</v>
      </c>
      <c r="M89" s="334">
        <v>41802.5</v>
      </c>
      <c r="N89" s="121">
        <v>176</v>
      </c>
      <c r="O89" s="122">
        <v>24946</v>
      </c>
      <c r="P89" s="148">
        <v>141</v>
      </c>
      <c r="Q89" s="167">
        <v>70030</v>
      </c>
      <c r="R89" s="121">
        <v>193</v>
      </c>
      <c r="S89" s="163">
        <v>81033.33</v>
      </c>
      <c r="T89" s="121">
        <v>591</v>
      </c>
      <c r="U89" s="163">
        <v>250940</v>
      </c>
      <c r="V89" s="312">
        <v>445</v>
      </c>
      <c r="W89" s="313">
        <v>148927</v>
      </c>
      <c r="X89" s="312">
        <v>566</v>
      </c>
      <c r="Y89" s="313">
        <v>306066.4</v>
      </c>
      <c r="Z89" s="1326">
        <v>327</v>
      </c>
      <c r="AA89" s="1332">
        <v>43735.9</v>
      </c>
      <c r="AB89" s="1362">
        <v>19346</v>
      </c>
      <c r="AC89" s="1362">
        <v>1194960.03</v>
      </c>
    </row>
    <row r="90" spans="1:29" ht="15">
      <c r="A90" s="107" t="s">
        <v>46</v>
      </c>
      <c r="B90" s="141">
        <v>9187</v>
      </c>
      <c r="C90" s="143">
        <v>70907.4</v>
      </c>
      <c r="D90" s="69">
        <v>806</v>
      </c>
      <c r="E90" s="66">
        <v>20302</v>
      </c>
      <c r="F90" s="61">
        <v>1202</v>
      </c>
      <c r="G90" s="67">
        <v>30750</v>
      </c>
      <c r="H90" s="68">
        <v>853</v>
      </c>
      <c r="I90" s="66">
        <v>70820</v>
      </c>
      <c r="J90" s="69">
        <v>1000</v>
      </c>
      <c r="K90" s="66">
        <v>56340</v>
      </c>
      <c r="L90" s="65">
        <v>1533</v>
      </c>
      <c r="M90" s="334">
        <v>62307</v>
      </c>
      <c r="N90" s="121">
        <v>5451</v>
      </c>
      <c r="O90" s="122">
        <v>292397</v>
      </c>
      <c r="P90" s="148">
        <v>1183</v>
      </c>
      <c r="Q90" s="167">
        <v>72047</v>
      </c>
      <c r="R90" s="121">
        <v>0</v>
      </c>
      <c r="S90" s="163">
        <v>0</v>
      </c>
      <c r="T90" s="121">
        <v>1122</v>
      </c>
      <c r="U90" s="163">
        <v>125205</v>
      </c>
      <c r="V90" s="312">
        <v>2549</v>
      </c>
      <c r="W90" s="313">
        <v>225118.487</v>
      </c>
      <c r="X90" s="312">
        <v>3222</v>
      </c>
      <c r="Y90" s="313">
        <v>376844</v>
      </c>
      <c r="Z90" s="1326">
        <v>577</v>
      </c>
      <c r="AA90" s="1332">
        <v>80510</v>
      </c>
      <c r="AB90" s="1362">
        <v>28685</v>
      </c>
      <c r="AC90" s="1362">
        <v>1483547.8869999999</v>
      </c>
    </row>
    <row r="91" spans="1:29" ht="15">
      <c r="A91" s="107" t="s">
        <v>48</v>
      </c>
      <c r="B91" s="141">
        <v>17299</v>
      </c>
      <c r="C91" s="143">
        <v>187930.5</v>
      </c>
      <c r="D91" s="69">
        <v>1214</v>
      </c>
      <c r="E91" s="66">
        <v>49800.2</v>
      </c>
      <c r="F91" s="61">
        <v>2207</v>
      </c>
      <c r="G91" s="67">
        <v>94565</v>
      </c>
      <c r="H91" s="68">
        <v>1568</v>
      </c>
      <c r="I91" s="66">
        <v>40633.7</v>
      </c>
      <c r="J91" s="69">
        <v>5419</v>
      </c>
      <c r="K91" s="66">
        <v>177334.2</v>
      </c>
      <c r="L91" s="65">
        <v>2722</v>
      </c>
      <c r="M91" s="334">
        <v>124009.15</v>
      </c>
      <c r="N91" s="121">
        <v>1557</v>
      </c>
      <c r="O91" s="122">
        <v>83967</v>
      </c>
      <c r="P91" s="148">
        <v>3441</v>
      </c>
      <c r="Q91" s="167">
        <v>196206.5</v>
      </c>
      <c r="R91" s="121">
        <v>2730</v>
      </c>
      <c r="S91" s="163">
        <v>176420.5</v>
      </c>
      <c r="T91" s="121">
        <v>7184</v>
      </c>
      <c r="U91" s="163">
        <v>667211.3999600001</v>
      </c>
      <c r="V91" s="312">
        <v>7933</v>
      </c>
      <c r="W91" s="313">
        <v>855015.5</v>
      </c>
      <c r="X91" s="312">
        <v>6147</v>
      </c>
      <c r="Y91" s="313">
        <v>821372</v>
      </c>
      <c r="Z91" s="1326">
        <v>4756</v>
      </c>
      <c r="AA91" s="1332">
        <v>527565</v>
      </c>
      <c r="AB91" s="1362">
        <v>64177</v>
      </c>
      <c r="AC91" s="1362">
        <v>4002030.6499600005</v>
      </c>
    </row>
    <row r="92" spans="1:29" ht="15">
      <c r="A92" s="107" t="s">
        <v>50</v>
      </c>
      <c r="B92" s="141">
        <v>6140</v>
      </c>
      <c r="C92" s="143">
        <v>42822.9</v>
      </c>
      <c r="D92" s="69">
        <v>862</v>
      </c>
      <c r="E92" s="66">
        <v>23160</v>
      </c>
      <c r="F92" s="61">
        <v>386</v>
      </c>
      <c r="G92" s="67">
        <v>14478.3</v>
      </c>
      <c r="H92" s="68">
        <v>1121</v>
      </c>
      <c r="I92" s="66">
        <v>30919</v>
      </c>
      <c r="J92" s="69">
        <v>1644</v>
      </c>
      <c r="K92" s="66">
        <v>52850</v>
      </c>
      <c r="L92" s="65">
        <v>2226</v>
      </c>
      <c r="M92" s="334">
        <v>93634.25</v>
      </c>
      <c r="N92" s="121">
        <v>2693</v>
      </c>
      <c r="O92" s="122">
        <v>136210</v>
      </c>
      <c r="P92" s="148">
        <v>1302</v>
      </c>
      <c r="Q92" s="167">
        <v>79590.21</v>
      </c>
      <c r="R92" s="121">
        <v>0</v>
      </c>
      <c r="S92" s="163">
        <v>0</v>
      </c>
      <c r="T92" s="121">
        <v>6877</v>
      </c>
      <c r="U92" s="163">
        <v>182860</v>
      </c>
      <c r="V92" s="312">
        <v>7173</v>
      </c>
      <c r="W92" s="313">
        <v>566285</v>
      </c>
      <c r="X92" s="312">
        <v>6427</v>
      </c>
      <c r="Y92" s="313">
        <v>561340</v>
      </c>
      <c r="Z92" s="1326">
        <v>304</v>
      </c>
      <c r="AA92" s="1332">
        <v>24623</v>
      </c>
      <c r="AB92" s="1362">
        <v>37155</v>
      </c>
      <c r="AC92" s="1362">
        <v>1808772.66</v>
      </c>
    </row>
    <row r="93" spans="1:29" ht="15">
      <c r="A93" s="107" t="s">
        <v>66</v>
      </c>
      <c r="B93" s="141">
        <v>23746</v>
      </c>
      <c r="C93" s="143">
        <v>124941.7</v>
      </c>
      <c r="D93" s="69">
        <v>1374</v>
      </c>
      <c r="E93" s="66">
        <v>47753.8</v>
      </c>
      <c r="F93" s="61">
        <v>1148</v>
      </c>
      <c r="G93" s="67">
        <v>46136</v>
      </c>
      <c r="H93" s="68">
        <v>1346</v>
      </c>
      <c r="I93" s="66">
        <v>33854</v>
      </c>
      <c r="J93" s="69">
        <v>1751</v>
      </c>
      <c r="K93" s="66">
        <v>66655</v>
      </c>
      <c r="L93" s="65">
        <v>1669</v>
      </c>
      <c r="M93" s="334">
        <v>56710</v>
      </c>
      <c r="N93" s="121">
        <v>2131</v>
      </c>
      <c r="O93" s="122">
        <v>91170</v>
      </c>
      <c r="P93" s="148">
        <v>1465</v>
      </c>
      <c r="Q93" s="167">
        <v>80860</v>
      </c>
      <c r="R93" s="121">
        <v>1923</v>
      </c>
      <c r="S93" s="163">
        <v>95030</v>
      </c>
      <c r="T93" s="121">
        <v>5618</v>
      </c>
      <c r="U93" s="163">
        <v>345407</v>
      </c>
      <c r="V93" s="312">
        <v>2581</v>
      </c>
      <c r="W93" s="313">
        <v>253963.00999999998</v>
      </c>
      <c r="X93" s="312">
        <v>3357</v>
      </c>
      <c r="Y93" s="313">
        <v>273829.26</v>
      </c>
      <c r="Z93" s="1326">
        <v>1042</v>
      </c>
      <c r="AA93" s="1332">
        <v>108778</v>
      </c>
      <c r="AB93" s="1362">
        <v>49151</v>
      </c>
      <c r="AC93" s="1362">
        <v>1625087.77</v>
      </c>
    </row>
    <row r="94" spans="1:29" ht="15.75" thickBot="1">
      <c r="A94" s="107" t="s">
        <v>69</v>
      </c>
      <c r="B94" s="141">
        <v>1916</v>
      </c>
      <c r="C94" s="143">
        <v>20500.5</v>
      </c>
      <c r="D94" s="69">
        <v>213</v>
      </c>
      <c r="E94" s="66">
        <v>5775</v>
      </c>
      <c r="F94" s="61">
        <v>326</v>
      </c>
      <c r="G94" s="67">
        <v>10860</v>
      </c>
      <c r="H94" s="68">
        <v>118</v>
      </c>
      <c r="I94" s="66">
        <v>2530</v>
      </c>
      <c r="J94" s="69">
        <v>281</v>
      </c>
      <c r="K94" s="66">
        <v>10455</v>
      </c>
      <c r="L94" s="65">
        <v>3927</v>
      </c>
      <c r="M94" s="334">
        <v>232227.84600000002</v>
      </c>
      <c r="N94" s="121">
        <v>115</v>
      </c>
      <c r="O94" s="122">
        <v>8420</v>
      </c>
      <c r="P94" s="148">
        <v>0</v>
      </c>
      <c r="Q94" s="167">
        <v>0</v>
      </c>
      <c r="R94" s="121">
        <v>9470</v>
      </c>
      <c r="S94" s="163">
        <v>759880</v>
      </c>
      <c r="T94" s="121">
        <v>2840</v>
      </c>
      <c r="U94" s="163">
        <v>134741</v>
      </c>
      <c r="V94" s="312">
        <v>2084</v>
      </c>
      <c r="W94" s="313">
        <v>110804</v>
      </c>
      <c r="X94" s="312">
        <v>2820</v>
      </c>
      <c r="Y94" s="313">
        <v>157652.12</v>
      </c>
      <c r="Z94" s="1326">
        <v>0</v>
      </c>
      <c r="AA94" s="1332">
        <v>0</v>
      </c>
      <c r="AB94" s="1363">
        <v>24110</v>
      </c>
      <c r="AC94" s="1363">
        <v>1453845.466</v>
      </c>
    </row>
    <row r="95" spans="1:29" ht="15.75" thickBot="1">
      <c r="A95" s="1225" t="s">
        <v>173</v>
      </c>
      <c r="B95" s="1226">
        <v>71247</v>
      </c>
      <c r="C95" s="1227">
        <v>551831.2999999999</v>
      </c>
      <c r="D95" s="1227">
        <v>4798</v>
      </c>
      <c r="E95" s="1227">
        <v>158070.1</v>
      </c>
      <c r="F95" s="1227">
        <v>6227</v>
      </c>
      <c r="G95" s="1227">
        <v>242233.3</v>
      </c>
      <c r="H95" s="1227">
        <v>9350</v>
      </c>
      <c r="I95" s="1227">
        <v>318391.80000000005</v>
      </c>
      <c r="J95" s="1227">
        <v>12210</v>
      </c>
      <c r="K95" s="1227">
        <v>500827.2</v>
      </c>
      <c r="L95" s="1227">
        <v>13095</v>
      </c>
      <c r="M95" s="1227">
        <v>649030.746</v>
      </c>
      <c r="N95" s="1227">
        <v>12123</v>
      </c>
      <c r="O95" s="1227">
        <v>637110</v>
      </c>
      <c r="P95" s="1227">
        <v>10387</v>
      </c>
      <c r="Q95" s="1227">
        <v>733888.71</v>
      </c>
      <c r="R95" s="1227">
        <v>14316</v>
      </c>
      <c r="S95" s="1227">
        <v>1112363.83</v>
      </c>
      <c r="T95" s="1227">
        <v>24852</v>
      </c>
      <c r="U95" s="1227">
        <v>1773173.39996</v>
      </c>
      <c r="V95" s="1227">
        <v>25641</v>
      </c>
      <c r="W95" s="1227">
        <v>2404815.997</v>
      </c>
      <c r="X95" s="1227">
        <v>29901</v>
      </c>
      <c r="Y95" s="1227">
        <v>3001378.78</v>
      </c>
      <c r="Z95" s="1227">
        <v>7063</v>
      </c>
      <c r="AA95" s="1227">
        <v>793461.9</v>
      </c>
      <c r="AB95" s="1352">
        <v>241210</v>
      </c>
      <c r="AC95" s="1353">
        <v>12876577.06296</v>
      </c>
    </row>
    <row r="96" spans="1:29" ht="15.75" thickBot="1">
      <c r="A96" s="1222"/>
      <c r="B96" s="144"/>
      <c r="C96" s="145"/>
      <c r="D96" s="190"/>
      <c r="E96" s="191"/>
      <c r="F96" s="190"/>
      <c r="G96" s="191"/>
      <c r="H96" s="192"/>
      <c r="I96" s="193"/>
      <c r="J96" s="192"/>
      <c r="K96" s="193"/>
      <c r="L96" s="194"/>
      <c r="M96" s="191"/>
      <c r="N96" s="1223"/>
      <c r="O96" s="1224"/>
      <c r="P96" s="197"/>
      <c r="Q96" s="198"/>
      <c r="R96" s="199"/>
      <c r="S96" s="198"/>
      <c r="T96" s="199"/>
      <c r="U96" s="198"/>
      <c r="V96" s="1219"/>
      <c r="W96" s="198"/>
      <c r="X96" s="1220"/>
      <c r="Y96" s="198"/>
      <c r="Z96" s="1321"/>
      <c r="AA96" s="1333"/>
      <c r="AB96" s="1364"/>
      <c r="AC96" s="1364"/>
    </row>
    <row r="97" spans="1:29" ht="16.5" thickBot="1" thickTop="1">
      <c r="A97" s="1225" t="s">
        <v>176</v>
      </c>
      <c r="B97" s="57" t="s">
        <v>10</v>
      </c>
      <c r="C97" s="137" t="s">
        <v>11</v>
      </c>
      <c r="D97" s="127" t="s">
        <v>10</v>
      </c>
      <c r="E97" s="128" t="s">
        <v>11</v>
      </c>
      <c r="F97" s="127" t="s">
        <v>10</v>
      </c>
      <c r="G97" s="128" t="s">
        <v>11</v>
      </c>
      <c r="H97" s="127" t="s">
        <v>10</v>
      </c>
      <c r="I97" s="128" t="s">
        <v>11</v>
      </c>
      <c r="J97" s="129" t="s">
        <v>12</v>
      </c>
      <c r="K97" s="174" t="s">
        <v>11</v>
      </c>
      <c r="L97" s="129" t="s">
        <v>12</v>
      </c>
      <c r="M97" s="131" t="s">
        <v>11</v>
      </c>
      <c r="N97" s="132" t="s">
        <v>13</v>
      </c>
      <c r="O97" s="175" t="s">
        <v>14</v>
      </c>
      <c r="P97" s="132" t="s">
        <v>13</v>
      </c>
      <c r="Q97" s="133" t="s">
        <v>14</v>
      </c>
      <c r="R97" s="136" t="s">
        <v>13</v>
      </c>
      <c r="S97" s="133" t="s">
        <v>11</v>
      </c>
      <c r="T97" s="136" t="s">
        <v>13</v>
      </c>
      <c r="U97" s="133" t="s">
        <v>14</v>
      </c>
      <c r="V97" s="132" t="s">
        <v>13</v>
      </c>
      <c r="W97" s="133" t="s">
        <v>14</v>
      </c>
      <c r="X97" s="132" t="s">
        <v>13</v>
      </c>
      <c r="Y97" s="133" t="s">
        <v>14</v>
      </c>
      <c r="Z97" s="1328" t="s">
        <v>13</v>
      </c>
      <c r="AA97" s="1334" t="s">
        <v>14</v>
      </c>
      <c r="AB97" s="1352" t="s">
        <v>13</v>
      </c>
      <c r="AC97" s="1353" t="s">
        <v>14</v>
      </c>
    </row>
    <row r="98" spans="1:29" ht="15">
      <c r="A98" s="107" t="s">
        <v>18</v>
      </c>
      <c r="B98" s="141">
        <v>2276</v>
      </c>
      <c r="C98" s="143">
        <v>20373</v>
      </c>
      <c r="D98" s="69">
        <v>232</v>
      </c>
      <c r="E98" s="66">
        <v>11118.5</v>
      </c>
      <c r="F98" s="61">
        <v>372</v>
      </c>
      <c r="G98" s="67">
        <v>22516</v>
      </c>
      <c r="H98" s="68">
        <v>255</v>
      </c>
      <c r="I98" s="66">
        <v>11865</v>
      </c>
      <c r="J98" s="69">
        <v>378</v>
      </c>
      <c r="K98" s="66">
        <v>31327</v>
      </c>
      <c r="L98" s="65">
        <v>259</v>
      </c>
      <c r="M98" s="334">
        <v>21145</v>
      </c>
      <c r="N98" s="121">
        <v>606</v>
      </c>
      <c r="O98" s="122">
        <v>50526</v>
      </c>
      <c r="P98" s="148">
        <v>282</v>
      </c>
      <c r="Q98" s="167">
        <v>38475.8</v>
      </c>
      <c r="R98" s="121">
        <v>370</v>
      </c>
      <c r="S98" s="163">
        <v>54087.003</v>
      </c>
      <c r="T98" s="121">
        <v>250</v>
      </c>
      <c r="U98" s="163">
        <v>81475</v>
      </c>
      <c r="V98" s="312">
        <v>942</v>
      </c>
      <c r="W98" s="313">
        <v>121688</v>
      </c>
      <c r="X98" s="312">
        <v>1091</v>
      </c>
      <c r="Y98" s="313">
        <v>253415.95</v>
      </c>
      <c r="Z98" s="1326">
        <v>601</v>
      </c>
      <c r="AA98" s="1332">
        <v>106897</v>
      </c>
      <c r="AB98" s="1361">
        <v>7914</v>
      </c>
      <c r="AC98" s="1361">
        <v>824909.253</v>
      </c>
    </row>
    <row r="99" spans="1:29" ht="15">
      <c r="A99" s="107" t="s">
        <v>24</v>
      </c>
      <c r="B99" s="141">
        <v>8242</v>
      </c>
      <c r="C99" s="143">
        <v>61221.1</v>
      </c>
      <c r="D99" s="69">
        <v>375</v>
      </c>
      <c r="E99" s="66">
        <v>9244.6</v>
      </c>
      <c r="F99" s="61">
        <v>185</v>
      </c>
      <c r="G99" s="67">
        <v>12617.8</v>
      </c>
      <c r="H99" s="68">
        <v>34</v>
      </c>
      <c r="I99" s="66">
        <v>3515</v>
      </c>
      <c r="J99" s="69">
        <v>366</v>
      </c>
      <c r="K99" s="66">
        <v>32499</v>
      </c>
      <c r="L99" s="65">
        <v>66</v>
      </c>
      <c r="M99" s="334">
        <v>6354</v>
      </c>
      <c r="N99" s="121">
        <v>208</v>
      </c>
      <c r="O99" s="122">
        <v>25180</v>
      </c>
      <c r="P99" s="148">
        <v>265</v>
      </c>
      <c r="Q99" s="167">
        <v>40385</v>
      </c>
      <c r="R99" s="121">
        <v>424</v>
      </c>
      <c r="S99" s="163">
        <v>85725</v>
      </c>
      <c r="T99" s="121">
        <v>744</v>
      </c>
      <c r="U99" s="163">
        <v>124346.04999999999</v>
      </c>
      <c r="V99" s="312">
        <v>534</v>
      </c>
      <c r="W99" s="313">
        <v>123650</v>
      </c>
      <c r="X99" s="312">
        <v>928</v>
      </c>
      <c r="Y99" s="313">
        <v>192966</v>
      </c>
      <c r="Z99" s="1326">
        <v>376</v>
      </c>
      <c r="AA99" s="1332">
        <v>99669</v>
      </c>
      <c r="AB99" s="1362">
        <v>12747</v>
      </c>
      <c r="AC99" s="1362">
        <v>817372.55</v>
      </c>
    </row>
    <row r="100" spans="1:29" ht="15">
      <c r="A100" s="107" t="s">
        <v>35</v>
      </c>
      <c r="B100" s="141">
        <v>578</v>
      </c>
      <c r="C100" s="143">
        <v>9440.2</v>
      </c>
      <c r="D100" s="69">
        <v>216</v>
      </c>
      <c r="E100" s="66">
        <v>5634.65</v>
      </c>
      <c r="F100" s="61">
        <v>185</v>
      </c>
      <c r="G100" s="67">
        <v>8605</v>
      </c>
      <c r="H100" s="68">
        <v>178</v>
      </c>
      <c r="I100" s="66">
        <v>13120</v>
      </c>
      <c r="J100" s="69">
        <v>107</v>
      </c>
      <c r="K100" s="66">
        <v>7045</v>
      </c>
      <c r="L100" s="65">
        <v>255</v>
      </c>
      <c r="M100" s="334">
        <v>31530</v>
      </c>
      <c r="N100" s="121">
        <v>174</v>
      </c>
      <c r="O100" s="122">
        <v>29025</v>
      </c>
      <c r="P100" s="148">
        <v>97</v>
      </c>
      <c r="Q100" s="167">
        <v>20699</v>
      </c>
      <c r="R100" s="121">
        <v>35</v>
      </c>
      <c r="S100" s="163">
        <v>8425.85</v>
      </c>
      <c r="T100" s="121">
        <v>492</v>
      </c>
      <c r="U100" s="163">
        <v>51580</v>
      </c>
      <c r="V100" s="312">
        <v>111</v>
      </c>
      <c r="W100" s="313">
        <v>25131</v>
      </c>
      <c r="X100" s="312">
        <v>151</v>
      </c>
      <c r="Y100" s="313">
        <v>47909</v>
      </c>
      <c r="Z100" s="1326">
        <v>37</v>
      </c>
      <c r="AA100" s="1332">
        <v>11025</v>
      </c>
      <c r="AB100" s="1362">
        <v>2616</v>
      </c>
      <c r="AC100" s="1362">
        <v>269169.7</v>
      </c>
    </row>
    <row r="101" spans="1:29" ht="15">
      <c r="A101" s="107" t="s">
        <v>38</v>
      </c>
      <c r="B101" s="141">
        <v>4093</v>
      </c>
      <c r="C101" s="143">
        <v>32442.600000000002</v>
      </c>
      <c r="D101" s="69">
        <v>331</v>
      </c>
      <c r="E101" s="66">
        <v>6740.1</v>
      </c>
      <c r="F101" s="61">
        <v>168</v>
      </c>
      <c r="G101" s="67">
        <v>6810.3</v>
      </c>
      <c r="H101" s="68">
        <v>376</v>
      </c>
      <c r="I101" s="66">
        <v>29463.5</v>
      </c>
      <c r="J101" s="69">
        <v>797</v>
      </c>
      <c r="K101" s="66">
        <v>88040</v>
      </c>
      <c r="L101" s="65">
        <v>110</v>
      </c>
      <c r="M101" s="334">
        <v>5810</v>
      </c>
      <c r="N101" s="121">
        <v>302</v>
      </c>
      <c r="O101" s="122">
        <v>37670</v>
      </c>
      <c r="P101" s="148">
        <v>160</v>
      </c>
      <c r="Q101" s="167">
        <v>24351</v>
      </c>
      <c r="R101" s="121">
        <v>546</v>
      </c>
      <c r="S101" s="163">
        <v>80580</v>
      </c>
      <c r="T101" s="121">
        <v>273</v>
      </c>
      <c r="U101" s="163">
        <v>52065</v>
      </c>
      <c r="V101" s="312">
        <v>557</v>
      </c>
      <c r="W101" s="313">
        <v>125895</v>
      </c>
      <c r="X101" s="312">
        <v>196</v>
      </c>
      <c r="Y101" s="313">
        <v>66745</v>
      </c>
      <c r="Z101" s="1326">
        <v>52</v>
      </c>
      <c r="AA101" s="1332">
        <v>33440</v>
      </c>
      <c r="AB101" s="1362">
        <v>7961</v>
      </c>
      <c r="AC101" s="1362">
        <v>590052.5</v>
      </c>
    </row>
    <row r="102" spans="1:29" ht="15.75" thickBot="1">
      <c r="A102" s="107" t="s">
        <v>42</v>
      </c>
      <c r="B102" s="141">
        <v>2952</v>
      </c>
      <c r="C102" s="143">
        <v>23111.2</v>
      </c>
      <c r="D102" s="69">
        <v>284</v>
      </c>
      <c r="E102" s="66">
        <v>5317</v>
      </c>
      <c r="F102" s="61">
        <v>202</v>
      </c>
      <c r="G102" s="67">
        <v>8228.8</v>
      </c>
      <c r="H102" s="68">
        <v>162</v>
      </c>
      <c r="I102" s="66">
        <v>8130</v>
      </c>
      <c r="J102" s="69">
        <v>549</v>
      </c>
      <c r="K102" s="66">
        <v>30930</v>
      </c>
      <c r="L102" s="65">
        <v>380</v>
      </c>
      <c r="M102" s="334">
        <v>62165</v>
      </c>
      <c r="N102" s="121">
        <v>690</v>
      </c>
      <c r="O102" s="122">
        <v>99935</v>
      </c>
      <c r="P102" s="148">
        <v>811</v>
      </c>
      <c r="Q102" s="167">
        <v>139265.4</v>
      </c>
      <c r="R102" s="121">
        <v>184</v>
      </c>
      <c r="S102" s="163">
        <v>70414</v>
      </c>
      <c r="T102" s="121">
        <v>943</v>
      </c>
      <c r="U102" s="163">
        <v>270429.5</v>
      </c>
      <c r="V102" s="312">
        <v>1018</v>
      </c>
      <c r="W102" s="313">
        <v>287965</v>
      </c>
      <c r="X102" s="312">
        <v>941</v>
      </c>
      <c r="Y102" s="313">
        <v>356962</v>
      </c>
      <c r="Z102" s="1326">
        <v>402</v>
      </c>
      <c r="AA102" s="1332">
        <v>111555</v>
      </c>
      <c r="AB102" s="1363">
        <v>9518</v>
      </c>
      <c r="AC102" s="1363">
        <v>1474407.9</v>
      </c>
    </row>
    <row r="103" spans="1:29" ht="15.75" thickBot="1">
      <c r="A103" s="1213" t="s">
        <v>173</v>
      </c>
      <c r="B103" s="1226">
        <v>18141</v>
      </c>
      <c r="C103" s="1221">
        <v>146588.1</v>
      </c>
      <c r="D103" s="1221">
        <v>1438</v>
      </c>
      <c r="E103" s="1221">
        <v>38054.85</v>
      </c>
      <c r="F103" s="1221">
        <v>1112</v>
      </c>
      <c r="G103" s="1221">
        <v>58777.899999999994</v>
      </c>
      <c r="H103" s="1221">
        <v>1005</v>
      </c>
      <c r="I103" s="1221">
        <v>66093.5</v>
      </c>
      <c r="J103" s="1221">
        <v>2197</v>
      </c>
      <c r="K103" s="1221">
        <v>189841</v>
      </c>
      <c r="L103" s="1221">
        <v>1070</v>
      </c>
      <c r="M103" s="1221">
        <v>127004</v>
      </c>
      <c r="N103" s="1221">
        <v>1980</v>
      </c>
      <c r="O103" s="1221">
        <v>242336</v>
      </c>
      <c r="P103" s="1221">
        <v>1615</v>
      </c>
      <c r="Q103" s="1221">
        <v>263176.2</v>
      </c>
      <c r="R103" s="1221">
        <v>1559</v>
      </c>
      <c r="S103" s="1221">
        <v>299231.853</v>
      </c>
      <c r="T103" s="1221">
        <v>2702</v>
      </c>
      <c r="U103" s="1221">
        <v>579895.55</v>
      </c>
      <c r="V103" s="1221">
        <v>3162</v>
      </c>
      <c r="W103" s="1221">
        <v>684329</v>
      </c>
      <c r="X103" s="1221">
        <v>3307</v>
      </c>
      <c r="Y103" s="1221">
        <v>917997.95</v>
      </c>
      <c r="Z103" s="1221">
        <v>1468</v>
      </c>
      <c r="AA103" s="1221">
        <v>362586</v>
      </c>
      <c r="AB103" s="1352">
        <v>40756</v>
      </c>
      <c r="AC103" s="1353">
        <v>3975911.9030000004</v>
      </c>
    </row>
    <row r="104" spans="1:29" ht="15.75" thickBot="1">
      <c r="A104" s="1228"/>
      <c r="B104" s="144"/>
      <c r="C104" s="145"/>
      <c r="D104" s="190"/>
      <c r="E104" s="191"/>
      <c r="F104" s="190"/>
      <c r="G104" s="191"/>
      <c r="H104" s="192"/>
      <c r="I104" s="193"/>
      <c r="J104" s="192"/>
      <c r="K104" s="193"/>
      <c r="L104" s="194"/>
      <c r="M104" s="191"/>
      <c r="N104" s="1223"/>
      <c r="O104" s="1224"/>
      <c r="P104" s="197"/>
      <c r="Q104" s="198"/>
      <c r="R104" s="199"/>
      <c r="S104" s="198"/>
      <c r="T104" s="199"/>
      <c r="U104" s="198"/>
      <c r="V104" s="1219"/>
      <c r="W104" s="198"/>
      <c r="X104" s="1220"/>
      <c r="Y104" s="198"/>
      <c r="Z104" s="1321"/>
      <c r="AA104" s="1333"/>
      <c r="AB104" s="1364"/>
      <c r="AC104" s="1364"/>
    </row>
    <row r="105" spans="1:29" ht="16.5" thickBot="1" thickTop="1">
      <c r="A105" s="1225" t="s">
        <v>177</v>
      </c>
      <c r="B105" s="57" t="s">
        <v>10</v>
      </c>
      <c r="C105" s="137" t="s">
        <v>11</v>
      </c>
      <c r="D105" s="127" t="s">
        <v>10</v>
      </c>
      <c r="E105" s="128" t="s">
        <v>11</v>
      </c>
      <c r="F105" s="127" t="s">
        <v>10</v>
      </c>
      <c r="G105" s="128" t="s">
        <v>11</v>
      </c>
      <c r="H105" s="127" t="s">
        <v>10</v>
      </c>
      <c r="I105" s="128" t="s">
        <v>11</v>
      </c>
      <c r="J105" s="129" t="s">
        <v>12</v>
      </c>
      <c r="K105" s="174" t="s">
        <v>11</v>
      </c>
      <c r="L105" s="129" t="s">
        <v>12</v>
      </c>
      <c r="M105" s="131" t="s">
        <v>11</v>
      </c>
      <c r="N105" s="132" t="s">
        <v>13</v>
      </c>
      <c r="O105" s="175" t="s">
        <v>14</v>
      </c>
      <c r="P105" s="132" t="s">
        <v>13</v>
      </c>
      <c r="Q105" s="133" t="s">
        <v>14</v>
      </c>
      <c r="R105" s="136" t="s">
        <v>13</v>
      </c>
      <c r="S105" s="133" t="s">
        <v>11</v>
      </c>
      <c r="T105" s="136" t="s">
        <v>13</v>
      </c>
      <c r="U105" s="133" t="s">
        <v>14</v>
      </c>
      <c r="V105" s="132" t="s">
        <v>13</v>
      </c>
      <c r="W105" s="133" t="s">
        <v>14</v>
      </c>
      <c r="X105" s="132" t="s">
        <v>13</v>
      </c>
      <c r="Y105" s="133" t="s">
        <v>14</v>
      </c>
      <c r="Z105" s="1328" t="s">
        <v>13</v>
      </c>
      <c r="AA105" s="1334" t="s">
        <v>14</v>
      </c>
      <c r="AB105" s="1352" t="s">
        <v>13</v>
      </c>
      <c r="AC105" s="1353" t="s">
        <v>14</v>
      </c>
    </row>
    <row r="106" spans="1:29" ht="15">
      <c r="A106" s="107" t="s">
        <v>22</v>
      </c>
      <c r="B106" s="141">
        <v>2091</v>
      </c>
      <c r="C106" s="143">
        <v>23176.3</v>
      </c>
      <c r="D106" s="69">
        <v>644</v>
      </c>
      <c r="E106" s="66">
        <v>23303.5</v>
      </c>
      <c r="F106" s="61">
        <v>389</v>
      </c>
      <c r="G106" s="67">
        <v>28736</v>
      </c>
      <c r="H106" s="68">
        <v>499</v>
      </c>
      <c r="I106" s="66">
        <v>49076.8</v>
      </c>
      <c r="J106" s="69">
        <v>417</v>
      </c>
      <c r="K106" s="66">
        <v>40376</v>
      </c>
      <c r="L106" s="65">
        <v>281</v>
      </c>
      <c r="M106" s="334">
        <v>49440</v>
      </c>
      <c r="N106" s="121">
        <v>191</v>
      </c>
      <c r="O106" s="122">
        <v>47745</v>
      </c>
      <c r="P106" s="148">
        <v>101</v>
      </c>
      <c r="Q106" s="167">
        <v>15845</v>
      </c>
      <c r="R106" s="121">
        <v>244</v>
      </c>
      <c r="S106" s="163">
        <v>54650</v>
      </c>
      <c r="T106" s="121">
        <v>138</v>
      </c>
      <c r="U106" s="163">
        <v>38025</v>
      </c>
      <c r="V106" s="312">
        <v>532</v>
      </c>
      <c r="W106" s="313">
        <v>233350</v>
      </c>
      <c r="X106" s="312">
        <v>578</v>
      </c>
      <c r="Y106" s="313">
        <v>210731</v>
      </c>
      <c r="Z106" s="1326">
        <v>52</v>
      </c>
      <c r="AA106" s="1332">
        <v>10110</v>
      </c>
      <c r="AB106" s="1361">
        <v>6157</v>
      </c>
      <c r="AC106" s="1361">
        <v>824564.6000000001</v>
      </c>
    </row>
    <row r="107" spans="1:29" ht="15">
      <c r="A107" s="107" t="s">
        <v>27</v>
      </c>
      <c r="B107" s="141">
        <v>5</v>
      </c>
      <c r="C107" s="143">
        <v>78</v>
      </c>
      <c r="D107" s="69">
        <v>22</v>
      </c>
      <c r="E107" s="66">
        <v>1105</v>
      </c>
      <c r="F107" s="61">
        <v>13</v>
      </c>
      <c r="G107" s="67">
        <v>208</v>
      </c>
      <c r="H107" s="68">
        <v>40</v>
      </c>
      <c r="I107" s="66">
        <v>1000</v>
      </c>
      <c r="J107" s="69">
        <v>65</v>
      </c>
      <c r="K107" s="66">
        <v>7990</v>
      </c>
      <c r="L107" s="65">
        <v>60</v>
      </c>
      <c r="M107" s="334">
        <v>12330</v>
      </c>
      <c r="N107" s="121">
        <v>133</v>
      </c>
      <c r="O107" s="122">
        <v>21670</v>
      </c>
      <c r="P107" s="148">
        <v>0</v>
      </c>
      <c r="Q107" s="167">
        <v>0</v>
      </c>
      <c r="R107" s="121">
        <v>1</v>
      </c>
      <c r="S107" s="163">
        <v>3000</v>
      </c>
      <c r="T107" s="121">
        <v>120</v>
      </c>
      <c r="U107" s="163">
        <v>19180</v>
      </c>
      <c r="V107" s="312">
        <v>111</v>
      </c>
      <c r="W107" s="313">
        <v>35280</v>
      </c>
      <c r="X107" s="312">
        <v>76</v>
      </c>
      <c r="Y107" s="313">
        <v>28650</v>
      </c>
      <c r="Z107" s="1326">
        <v>23</v>
      </c>
      <c r="AA107" s="1332">
        <v>23000</v>
      </c>
      <c r="AB107" s="1362">
        <v>669</v>
      </c>
      <c r="AC107" s="1362">
        <v>153491</v>
      </c>
    </row>
    <row r="108" spans="1:29" ht="15">
      <c r="A108" s="107" t="s">
        <v>32</v>
      </c>
      <c r="B108" s="141">
        <v>4133</v>
      </c>
      <c r="C108" s="143">
        <v>33129.2</v>
      </c>
      <c r="D108" s="69">
        <v>337</v>
      </c>
      <c r="E108" s="66">
        <v>11178</v>
      </c>
      <c r="F108" s="61">
        <v>443</v>
      </c>
      <c r="G108" s="67">
        <v>31400</v>
      </c>
      <c r="H108" s="68">
        <v>545</v>
      </c>
      <c r="I108" s="66">
        <v>46670.3</v>
      </c>
      <c r="J108" s="69">
        <v>520</v>
      </c>
      <c r="K108" s="66">
        <v>45186.2</v>
      </c>
      <c r="L108" s="65">
        <v>604</v>
      </c>
      <c r="M108" s="334">
        <v>66486</v>
      </c>
      <c r="N108" s="121">
        <v>262</v>
      </c>
      <c r="O108" s="122">
        <v>26505</v>
      </c>
      <c r="P108" s="148">
        <v>947</v>
      </c>
      <c r="Q108" s="167">
        <v>137190</v>
      </c>
      <c r="R108" s="121">
        <v>278</v>
      </c>
      <c r="S108" s="163">
        <v>44845</v>
      </c>
      <c r="T108" s="121">
        <v>486</v>
      </c>
      <c r="U108" s="163">
        <v>89980</v>
      </c>
      <c r="V108" s="312">
        <v>292</v>
      </c>
      <c r="W108" s="313">
        <v>69565</v>
      </c>
      <c r="X108" s="312">
        <v>349</v>
      </c>
      <c r="Y108" s="313">
        <v>111830</v>
      </c>
      <c r="Z108" s="1326">
        <v>31</v>
      </c>
      <c r="AA108" s="1332">
        <v>5790</v>
      </c>
      <c r="AB108" s="1362">
        <v>9227</v>
      </c>
      <c r="AC108" s="1362">
        <v>719754.7</v>
      </c>
    </row>
    <row r="109" spans="1:29" ht="15">
      <c r="A109" s="107" t="s">
        <v>33</v>
      </c>
      <c r="B109" s="141">
        <v>658</v>
      </c>
      <c r="C109" s="143">
        <v>19726.6</v>
      </c>
      <c r="D109" s="69">
        <v>40</v>
      </c>
      <c r="E109" s="66">
        <v>2147</v>
      </c>
      <c r="F109" s="61">
        <v>84</v>
      </c>
      <c r="G109" s="67">
        <v>1239.2</v>
      </c>
      <c r="H109" s="68">
        <v>81</v>
      </c>
      <c r="I109" s="66">
        <v>4201.5</v>
      </c>
      <c r="J109" s="69">
        <v>39</v>
      </c>
      <c r="K109" s="66">
        <v>3840</v>
      </c>
      <c r="L109" s="65">
        <v>106</v>
      </c>
      <c r="M109" s="334">
        <v>11400</v>
      </c>
      <c r="N109" s="121">
        <v>178</v>
      </c>
      <c r="O109" s="122">
        <v>28670</v>
      </c>
      <c r="P109" s="148">
        <v>125</v>
      </c>
      <c r="Q109" s="167">
        <v>17760</v>
      </c>
      <c r="R109" s="121">
        <v>409</v>
      </c>
      <c r="S109" s="163">
        <v>116851</v>
      </c>
      <c r="T109" s="121">
        <v>4526</v>
      </c>
      <c r="U109" s="163">
        <v>769148</v>
      </c>
      <c r="V109" s="312">
        <v>2245</v>
      </c>
      <c r="W109" s="313">
        <v>230269.21</v>
      </c>
      <c r="X109" s="312">
        <v>3920</v>
      </c>
      <c r="Y109" s="313">
        <v>557558.3</v>
      </c>
      <c r="Z109" s="1326">
        <v>1155</v>
      </c>
      <c r="AA109" s="1332">
        <v>199585.5</v>
      </c>
      <c r="AB109" s="1362">
        <v>13566</v>
      </c>
      <c r="AC109" s="1362">
        <v>1962396.31</v>
      </c>
    </row>
    <row r="110" spans="1:29" ht="15">
      <c r="A110" s="107" t="s">
        <v>36</v>
      </c>
      <c r="B110" s="141">
        <v>2244</v>
      </c>
      <c r="C110" s="143">
        <v>48194.5</v>
      </c>
      <c r="D110" s="69">
        <v>39</v>
      </c>
      <c r="E110" s="66">
        <v>2224.1</v>
      </c>
      <c r="F110" s="61">
        <v>102</v>
      </c>
      <c r="G110" s="67">
        <v>3905</v>
      </c>
      <c r="H110" s="68">
        <v>231</v>
      </c>
      <c r="I110" s="66">
        <v>13385</v>
      </c>
      <c r="J110" s="69">
        <v>171</v>
      </c>
      <c r="K110" s="66">
        <v>17765</v>
      </c>
      <c r="L110" s="65">
        <v>168</v>
      </c>
      <c r="M110" s="334">
        <v>21910</v>
      </c>
      <c r="N110" s="121">
        <v>383</v>
      </c>
      <c r="O110" s="122">
        <v>48190</v>
      </c>
      <c r="P110" s="148">
        <v>198</v>
      </c>
      <c r="Q110" s="167">
        <v>30521</v>
      </c>
      <c r="R110" s="121">
        <v>475</v>
      </c>
      <c r="S110" s="163">
        <v>68145</v>
      </c>
      <c r="T110" s="121">
        <v>799</v>
      </c>
      <c r="U110" s="163">
        <v>190189.484</v>
      </c>
      <c r="V110" s="312">
        <v>641</v>
      </c>
      <c r="W110" s="313">
        <v>181202.165</v>
      </c>
      <c r="X110" s="312">
        <v>870</v>
      </c>
      <c r="Y110" s="313">
        <v>283448</v>
      </c>
      <c r="Z110" s="1326">
        <v>402</v>
      </c>
      <c r="AA110" s="1332">
        <v>265410</v>
      </c>
      <c r="AB110" s="1362">
        <v>6723</v>
      </c>
      <c r="AC110" s="1362">
        <v>1174489.249</v>
      </c>
    </row>
    <row r="111" spans="1:29" ht="15.75" thickBot="1">
      <c r="A111" s="107" t="s">
        <v>65</v>
      </c>
      <c r="B111" s="141">
        <v>1383</v>
      </c>
      <c r="C111" s="143">
        <v>19724.1</v>
      </c>
      <c r="D111" s="69">
        <v>94</v>
      </c>
      <c r="E111" s="66">
        <v>5840.4</v>
      </c>
      <c r="F111" s="61">
        <v>73</v>
      </c>
      <c r="G111" s="67">
        <v>5280</v>
      </c>
      <c r="H111" s="68">
        <v>204</v>
      </c>
      <c r="I111" s="66">
        <v>8826</v>
      </c>
      <c r="J111" s="69">
        <v>39</v>
      </c>
      <c r="K111" s="66">
        <v>5000</v>
      </c>
      <c r="L111" s="65">
        <v>159</v>
      </c>
      <c r="M111" s="334">
        <v>18340</v>
      </c>
      <c r="N111" s="121">
        <v>241</v>
      </c>
      <c r="O111" s="122">
        <v>28610</v>
      </c>
      <c r="P111" s="148">
        <v>139</v>
      </c>
      <c r="Q111" s="167">
        <v>22700</v>
      </c>
      <c r="R111" s="121">
        <v>564</v>
      </c>
      <c r="S111" s="163">
        <v>53913</v>
      </c>
      <c r="T111" s="121">
        <v>338</v>
      </c>
      <c r="U111" s="163">
        <v>77244</v>
      </c>
      <c r="V111" s="312">
        <v>431</v>
      </c>
      <c r="W111" s="313">
        <v>176900</v>
      </c>
      <c r="X111" s="312">
        <v>360</v>
      </c>
      <c r="Y111" s="313">
        <v>182436</v>
      </c>
      <c r="Z111" s="1326">
        <v>2</v>
      </c>
      <c r="AA111" s="1332">
        <v>1000</v>
      </c>
      <c r="AB111" s="1363">
        <v>4027</v>
      </c>
      <c r="AC111" s="1363">
        <v>605813.5</v>
      </c>
    </row>
    <row r="112" spans="1:29" ht="15.75" thickBot="1">
      <c r="A112" s="1228" t="s">
        <v>173</v>
      </c>
      <c r="B112" s="1226">
        <v>10514</v>
      </c>
      <c r="C112" s="1227">
        <v>144028.7</v>
      </c>
      <c r="D112" s="1227">
        <v>1176</v>
      </c>
      <c r="E112" s="1227">
        <v>45798</v>
      </c>
      <c r="F112" s="1227">
        <v>1104</v>
      </c>
      <c r="G112" s="1227">
        <v>70768.2</v>
      </c>
      <c r="H112" s="1227">
        <v>1600</v>
      </c>
      <c r="I112" s="1227">
        <v>123159.6</v>
      </c>
      <c r="J112" s="1227">
        <v>1251</v>
      </c>
      <c r="K112" s="1227">
        <v>120157.2</v>
      </c>
      <c r="L112" s="1227">
        <v>1378</v>
      </c>
      <c r="M112" s="1227">
        <v>179906</v>
      </c>
      <c r="N112" s="1227">
        <v>1388</v>
      </c>
      <c r="O112" s="1227">
        <v>201390</v>
      </c>
      <c r="P112" s="1227">
        <v>1510</v>
      </c>
      <c r="Q112" s="1227">
        <v>224016</v>
      </c>
      <c r="R112" s="1227">
        <v>1971</v>
      </c>
      <c r="S112" s="1227">
        <v>341404</v>
      </c>
      <c r="T112" s="1227">
        <v>6407</v>
      </c>
      <c r="U112" s="1227">
        <v>1183766.484</v>
      </c>
      <c r="V112" s="1227">
        <v>4252</v>
      </c>
      <c r="W112" s="1227">
        <v>926566.375</v>
      </c>
      <c r="X112" s="1227">
        <v>6153</v>
      </c>
      <c r="Y112" s="1227">
        <v>1374653.3</v>
      </c>
      <c r="Z112" s="1227">
        <v>1665</v>
      </c>
      <c r="AA112" s="1227">
        <v>504895.5</v>
      </c>
      <c r="AB112" s="1352">
        <v>40369</v>
      </c>
      <c r="AC112" s="1353">
        <v>5440509.359000001</v>
      </c>
    </row>
    <row r="113" spans="1:29" ht="15.75" thickBot="1">
      <c r="A113" s="108"/>
      <c r="B113" s="144"/>
      <c r="C113" s="145"/>
      <c r="D113" s="190"/>
      <c r="E113" s="191"/>
      <c r="F113" s="190"/>
      <c r="G113" s="191"/>
      <c r="H113" s="192"/>
      <c r="I113" s="193"/>
      <c r="J113" s="192"/>
      <c r="K113" s="193"/>
      <c r="L113" s="194"/>
      <c r="M113" s="191"/>
      <c r="N113" s="1223"/>
      <c r="O113" s="1224"/>
      <c r="P113" s="197"/>
      <c r="Q113" s="198"/>
      <c r="R113" s="199"/>
      <c r="S113" s="198"/>
      <c r="T113" s="199"/>
      <c r="U113" s="198"/>
      <c r="V113" s="1219"/>
      <c r="W113" s="198"/>
      <c r="X113" s="1220"/>
      <c r="Y113" s="198"/>
      <c r="Z113" s="1321"/>
      <c r="AA113" s="1333"/>
      <c r="AB113" s="1364"/>
      <c r="AC113" s="1364"/>
    </row>
    <row r="114" spans="1:29" ht="16.5" thickBot="1" thickTop="1">
      <c r="A114" s="1225" t="s">
        <v>178</v>
      </c>
      <c r="B114" s="57" t="s">
        <v>10</v>
      </c>
      <c r="C114" s="137" t="s">
        <v>11</v>
      </c>
      <c r="D114" s="127" t="s">
        <v>10</v>
      </c>
      <c r="E114" s="128" t="s">
        <v>11</v>
      </c>
      <c r="F114" s="127" t="s">
        <v>10</v>
      </c>
      <c r="G114" s="128" t="s">
        <v>11</v>
      </c>
      <c r="H114" s="127" t="s">
        <v>10</v>
      </c>
      <c r="I114" s="128" t="s">
        <v>11</v>
      </c>
      <c r="J114" s="129" t="s">
        <v>12</v>
      </c>
      <c r="K114" s="174" t="s">
        <v>11</v>
      </c>
      <c r="L114" s="129" t="s">
        <v>12</v>
      </c>
      <c r="M114" s="131" t="s">
        <v>11</v>
      </c>
      <c r="N114" s="132" t="s">
        <v>13</v>
      </c>
      <c r="O114" s="175" t="s">
        <v>14</v>
      </c>
      <c r="P114" s="132" t="s">
        <v>13</v>
      </c>
      <c r="Q114" s="133" t="s">
        <v>14</v>
      </c>
      <c r="R114" s="136" t="s">
        <v>13</v>
      </c>
      <c r="S114" s="133" t="s">
        <v>11</v>
      </c>
      <c r="T114" s="136" t="s">
        <v>13</v>
      </c>
      <c r="U114" s="133" t="s">
        <v>14</v>
      </c>
      <c r="V114" s="132" t="s">
        <v>13</v>
      </c>
      <c r="W114" s="133" t="s">
        <v>14</v>
      </c>
      <c r="X114" s="132" t="s">
        <v>13</v>
      </c>
      <c r="Y114" s="133" t="s">
        <v>14</v>
      </c>
      <c r="Z114" s="1328" t="s">
        <v>13</v>
      </c>
      <c r="AA114" s="1334" t="s">
        <v>14</v>
      </c>
      <c r="AB114" s="1352" t="s">
        <v>13</v>
      </c>
      <c r="AC114" s="1353" t="s">
        <v>14</v>
      </c>
    </row>
    <row r="115" spans="1:29" ht="15">
      <c r="A115" s="107" t="s">
        <v>37</v>
      </c>
      <c r="B115" s="141">
        <v>320</v>
      </c>
      <c r="C115" s="143">
        <v>6129.1</v>
      </c>
      <c r="D115" s="69">
        <v>38</v>
      </c>
      <c r="E115" s="66">
        <v>2280</v>
      </c>
      <c r="F115" s="61">
        <v>373</v>
      </c>
      <c r="G115" s="67">
        <v>18803</v>
      </c>
      <c r="H115" s="68">
        <v>151</v>
      </c>
      <c r="I115" s="66">
        <v>7938</v>
      </c>
      <c r="J115" s="69">
        <v>265</v>
      </c>
      <c r="K115" s="66">
        <v>25250</v>
      </c>
      <c r="L115" s="65">
        <v>100</v>
      </c>
      <c r="M115" s="334">
        <v>9510</v>
      </c>
      <c r="N115" s="121">
        <v>348</v>
      </c>
      <c r="O115" s="122">
        <v>40595</v>
      </c>
      <c r="P115" s="148">
        <v>124</v>
      </c>
      <c r="Q115" s="167">
        <v>23895</v>
      </c>
      <c r="R115" s="121">
        <v>55</v>
      </c>
      <c r="S115" s="163">
        <v>6980</v>
      </c>
      <c r="T115" s="121">
        <v>111</v>
      </c>
      <c r="U115" s="163">
        <v>15694</v>
      </c>
      <c r="V115" s="312">
        <v>227</v>
      </c>
      <c r="W115" s="313">
        <v>36087.7</v>
      </c>
      <c r="X115" s="312">
        <v>159</v>
      </c>
      <c r="Y115" s="313">
        <v>29044</v>
      </c>
      <c r="Z115" s="1326">
        <v>68</v>
      </c>
      <c r="AA115" s="1332">
        <v>19150</v>
      </c>
      <c r="AB115" s="1361">
        <v>2339</v>
      </c>
      <c r="AC115" s="1361">
        <v>241355.80000000002</v>
      </c>
    </row>
    <row r="116" spans="1:29" ht="15">
      <c r="A116" s="107" t="s">
        <v>55</v>
      </c>
      <c r="B116" s="141">
        <v>2209</v>
      </c>
      <c r="C116" s="143">
        <v>55011.8</v>
      </c>
      <c r="D116" s="69">
        <v>534</v>
      </c>
      <c r="E116" s="66">
        <v>32309</v>
      </c>
      <c r="F116" s="61">
        <v>432</v>
      </c>
      <c r="G116" s="67">
        <v>25145</v>
      </c>
      <c r="H116" s="68">
        <v>787</v>
      </c>
      <c r="I116" s="66">
        <v>70305</v>
      </c>
      <c r="J116" s="69">
        <v>478</v>
      </c>
      <c r="K116" s="66">
        <v>60519</v>
      </c>
      <c r="L116" s="65">
        <v>478</v>
      </c>
      <c r="M116" s="334">
        <v>53634.5</v>
      </c>
      <c r="N116" s="121">
        <v>585</v>
      </c>
      <c r="O116" s="122">
        <v>85506</v>
      </c>
      <c r="P116" s="148">
        <v>595</v>
      </c>
      <c r="Q116" s="167">
        <v>116526</v>
      </c>
      <c r="R116" s="121">
        <v>1353</v>
      </c>
      <c r="S116" s="163">
        <v>246850</v>
      </c>
      <c r="T116" s="121">
        <v>829</v>
      </c>
      <c r="U116" s="163">
        <v>200511</v>
      </c>
      <c r="V116" s="312">
        <v>812</v>
      </c>
      <c r="W116" s="313">
        <v>296403</v>
      </c>
      <c r="X116" s="312">
        <v>733</v>
      </c>
      <c r="Y116" s="313">
        <v>321046.25</v>
      </c>
      <c r="Z116" s="1326">
        <v>574</v>
      </c>
      <c r="AA116" s="1332">
        <v>257350</v>
      </c>
      <c r="AB116" s="1362">
        <v>10399</v>
      </c>
      <c r="AC116" s="1362">
        <v>1821116.55</v>
      </c>
    </row>
    <row r="117" spans="1:29" ht="15">
      <c r="A117" s="107" t="s">
        <v>59</v>
      </c>
      <c r="B117" s="141">
        <v>2814</v>
      </c>
      <c r="C117" s="143">
        <v>69790.9</v>
      </c>
      <c r="D117" s="69">
        <v>234</v>
      </c>
      <c r="E117" s="66">
        <v>12032</v>
      </c>
      <c r="F117" s="61">
        <v>416</v>
      </c>
      <c r="G117" s="67">
        <v>26201</v>
      </c>
      <c r="H117" s="68">
        <v>395</v>
      </c>
      <c r="I117" s="66">
        <v>37425</v>
      </c>
      <c r="J117" s="69">
        <v>564</v>
      </c>
      <c r="K117" s="66">
        <v>76380</v>
      </c>
      <c r="L117" s="65">
        <v>355</v>
      </c>
      <c r="M117" s="334">
        <v>60803</v>
      </c>
      <c r="N117" s="121">
        <v>535</v>
      </c>
      <c r="O117" s="122">
        <v>102562</v>
      </c>
      <c r="P117" s="148">
        <v>192</v>
      </c>
      <c r="Q117" s="167">
        <v>54230</v>
      </c>
      <c r="R117" s="121">
        <v>1041</v>
      </c>
      <c r="S117" s="163">
        <v>104170</v>
      </c>
      <c r="T117" s="121">
        <v>541</v>
      </c>
      <c r="U117" s="163">
        <v>121785</v>
      </c>
      <c r="V117" s="312">
        <v>730</v>
      </c>
      <c r="W117" s="313">
        <v>229115</v>
      </c>
      <c r="X117" s="312">
        <v>429</v>
      </c>
      <c r="Y117" s="313">
        <v>188860</v>
      </c>
      <c r="Z117" s="1326">
        <v>88</v>
      </c>
      <c r="AA117" s="1332">
        <v>50190</v>
      </c>
      <c r="AB117" s="1362">
        <v>8334</v>
      </c>
      <c r="AC117" s="1362">
        <v>1133543.9</v>
      </c>
    </row>
    <row r="118" spans="1:29" ht="15">
      <c r="A118" s="107" t="s">
        <v>60</v>
      </c>
      <c r="B118" s="141">
        <v>2276</v>
      </c>
      <c r="C118" s="143">
        <v>40076.5</v>
      </c>
      <c r="D118" s="69">
        <v>140</v>
      </c>
      <c r="E118" s="66">
        <v>6022</v>
      </c>
      <c r="F118" s="61">
        <v>455</v>
      </c>
      <c r="G118" s="67">
        <v>30737</v>
      </c>
      <c r="H118" s="68">
        <v>275</v>
      </c>
      <c r="I118" s="66">
        <v>10688</v>
      </c>
      <c r="J118" s="69">
        <v>525</v>
      </c>
      <c r="K118" s="66">
        <v>43980</v>
      </c>
      <c r="L118" s="65">
        <v>470</v>
      </c>
      <c r="M118" s="334">
        <v>39015</v>
      </c>
      <c r="N118" s="121">
        <v>357</v>
      </c>
      <c r="O118" s="122">
        <v>31047.5</v>
      </c>
      <c r="P118" s="148">
        <v>409</v>
      </c>
      <c r="Q118" s="167">
        <v>58175</v>
      </c>
      <c r="R118" s="121">
        <v>201</v>
      </c>
      <c r="S118" s="163">
        <v>49030</v>
      </c>
      <c r="T118" s="121">
        <v>209</v>
      </c>
      <c r="U118" s="163">
        <v>55670</v>
      </c>
      <c r="V118" s="312">
        <v>285</v>
      </c>
      <c r="W118" s="313">
        <v>46396</v>
      </c>
      <c r="X118" s="312">
        <v>362</v>
      </c>
      <c r="Y118" s="313">
        <v>107500</v>
      </c>
      <c r="Z118" s="1326">
        <v>20</v>
      </c>
      <c r="AA118" s="1332">
        <v>5830</v>
      </c>
      <c r="AB118" s="1362">
        <v>5984</v>
      </c>
      <c r="AC118" s="1362">
        <v>524167</v>
      </c>
    </row>
    <row r="119" spans="1:29" ht="15">
      <c r="A119" s="107" t="s">
        <v>61</v>
      </c>
      <c r="B119" s="141">
        <v>1514</v>
      </c>
      <c r="C119" s="143">
        <v>24788.5</v>
      </c>
      <c r="D119" s="69">
        <v>159</v>
      </c>
      <c r="E119" s="66">
        <v>8648</v>
      </c>
      <c r="F119" s="61">
        <v>254</v>
      </c>
      <c r="G119" s="67">
        <v>14535</v>
      </c>
      <c r="H119" s="68">
        <v>395</v>
      </c>
      <c r="I119" s="66">
        <v>17404.2</v>
      </c>
      <c r="J119" s="69">
        <v>181</v>
      </c>
      <c r="K119" s="66">
        <v>20293</v>
      </c>
      <c r="L119" s="65">
        <v>119</v>
      </c>
      <c r="M119" s="334">
        <v>16710</v>
      </c>
      <c r="N119" s="121">
        <v>249</v>
      </c>
      <c r="O119" s="122">
        <v>28195</v>
      </c>
      <c r="P119" s="148">
        <v>278</v>
      </c>
      <c r="Q119" s="167">
        <v>28663.5</v>
      </c>
      <c r="R119" s="121">
        <v>311</v>
      </c>
      <c r="S119" s="163">
        <v>47628</v>
      </c>
      <c r="T119" s="121">
        <v>310</v>
      </c>
      <c r="U119" s="163">
        <v>52305</v>
      </c>
      <c r="V119" s="312">
        <v>282</v>
      </c>
      <c r="W119" s="313">
        <v>69020</v>
      </c>
      <c r="X119" s="312">
        <v>897</v>
      </c>
      <c r="Y119" s="313">
        <v>165262.5</v>
      </c>
      <c r="Z119" s="1326">
        <v>144</v>
      </c>
      <c r="AA119" s="1332">
        <v>38355</v>
      </c>
      <c r="AB119" s="1362">
        <v>5093</v>
      </c>
      <c r="AC119" s="1362">
        <v>531807.7</v>
      </c>
    </row>
    <row r="120" spans="1:29" ht="15.75" thickBot="1">
      <c r="A120" s="108" t="s">
        <v>63</v>
      </c>
      <c r="B120" s="144">
        <v>3963</v>
      </c>
      <c r="C120" s="145">
        <v>77082.9</v>
      </c>
      <c r="D120" s="79">
        <v>427</v>
      </c>
      <c r="E120" s="74">
        <v>21604.2</v>
      </c>
      <c r="F120" s="75">
        <v>496</v>
      </c>
      <c r="G120" s="76">
        <v>30690.5</v>
      </c>
      <c r="H120" s="77">
        <v>683</v>
      </c>
      <c r="I120" s="78">
        <v>43130.3</v>
      </c>
      <c r="J120" s="79">
        <v>662</v>
      </c>
      <c r="K120" s="74">
        <v>68739</v>
      </c>
      <c r="L120" s="73">
        <v>431</v>
      </c>
      <c r="M120" s="337">
        <v>55609</v>
      </c>
      <c r="N120" s="338">
        <v>439</v>
      </c>
      <c r="O120" s="123">
        <v>71105</v>
      </c>
      <c r="P120" s="149">
        <v>392</v>
      </c>
      <c r="Q120" s="168">
        <v>92310</v>
      </c>
      <c r="R120" s="171">
        <v>1105</v>
      </c>
      <c r="S120" s="164">
        <v>142680</v>
      </c>
      <c r="T120" s="171">
        <v>929</v>
      </c>
      <c r="U120" s="164">
        <v>101996</v>
      </c>
      <c r="V120" s="314">
        <v>792</v>
      </c>
      <c r="W120" s="164">
        <v>134953</v>
      </c>
      <c r="X120" s="314">
        <v>272</v>
      </c>
      <c r="Y120" s="164">
        <v>120726</v>
      </c>
      <c r="Z120" s="1327">
        <v>255</v>
      </c>
      <c r="AA120" s="1335">
        <v>36258</v>
      </c>
      <c r="AB120" s="1363">
        <v>10846</v>
      </c>
      <c r="AC120" s="1363">
        <v>996883.9</v>
      </c>
    </row>
    <row r="121" spans="1:29" ht="15.75" thickBot="1">
      <c r="A121" s="1213" t="s">
        <v>173</v>
      </c>
      <c r="B121" s="1226">
        <v>13096</v>
      </c>
      <c r="C121" s="1221">
        <v>272879.69999999995</v>
      </c>
      <c r="D121" s="1221">
        <v>1532</v>
      </c>
      <c r="E121" s="1221">
        <v>82895.2</v>
      </c>
      <c r="F121" s="1221">
        <v>2426</v>
      </c>
      <c r="G121" s="1221">
        <v>146111.5</v>
      </c>
      <c r="H121" s="1221">
        <v>2686</v>
      </c>
      <c r="I121" s="1221">
        <v>186890.5</v>
      </c>
      <c r="J121" s="1221">
        <v>2675</v>
      </c>
      <c r="K121" s="1221">
        <v>295161</v>
      </c>
      <c r="L121" s="1221">
        <v>1953</v>
      </c>
      <c r="M121" s="1221">
        <v>235281.5</v>
      </c>
      <c r="N121" s="1221">
        <v>2513</v>
      </c>
      <c r="O121" s="1221">
        <v>359010.5</v>
      </c>
      <c r="P121" s="1221">
        <v>1990</v>
      </c>
      <c r="Q121" s="1221">
        <v>373799.5</v>
      </c>
      <c r="R121" s="1221">
        <v>4066</v>
      </c>
      <c r="S121" s="1221">
        <v>597338</v>
      </c>
      <c r="T121" s="1221">
        <v>2929</v>
      </c>
      <c r="U121" s="1221">
        <v>547961</v>
      </c>
      <c r="V121" s="1221">
        <v>3128</v>
      </c>
      <c r="W121" s="1221">
        <v>811974.7</v>
      </c>
      <c r="X121" s="1221">
        <v>2852</v>
      </c>
      <c r="Y121" s="1221">
        <v>932438.75</v>
      </c>
      <c r="Z121" s="1221">
        <v>1149</v>
      </c>
      <c r="AA121" s="1221">
        <v>407133</v>
      </c>
      <c r="AB121" s="1352">
        <v>42995</v>
      </c>
      <c r="AC121" s="1353">
        <v>5248874.85</v>
      </c>
    </row>
    <row r="122" spans="28:29" ht="13.5" thickBot="1">
      <c r="AB122" s="1364"/>
      <c r="AC122" s="1364"/>
    </row>
    <row r="123" spans="1:29" ht="17.25" thickBot="1">
      <c r="A123" s="1229" t="s">
        <v>179</v>
      </c>
      <c r="B123" s="1232">
        <v>211669</v>
      </c>
      <c r="C123" s="1232">
        <v>1835171.1999999997</v>
      </c>
      <c r="D123" s="1232">
        <v>18575</v>
      </c>
      <c r="E123" s="1232">
        <v>620881.74</v>
      </c>
      <c r="F123" s="1232">
        <v>21652</v>
      </c>
      <c r="G123" s="1232">
        <v>910181.2</v>
      </c>
      <c r="H123" s="1232">
        <v>26208</v>
      </c>
      <c r="I123" s="1232">
        <v>1171754.2</v>
      </c>
      <c r="J123" s="1232">
        <v>32549</v>
      </c>
      <c r="K123" s="1232">
        <v>1861097.1</v>
      </c>
      <c r="L123" s="1232">
        <v>30808</v>
      </c>
      <c r="M123" s="1232">
        <v>2056601.746</v>
      </c>
      <c r="N123" s="1232">
        <v>35794</v>
      </c>
      <c r="O123" s="1232">
        <v>2860723.505</v>
      </c>
      <c r="P123" s="1232">
        <v>31171</v>
      </c>
      <c r="Q123" s="1232">
        <v>3067585.3869999996</v>
      </c>
      <c r="R123" s="1232">
        <v>34300</v>
      </c>
      <c r="S123" s="1232">
        <v>3814699.933</v>
      </c>
      <c r="T123" s="1232">
        <v>50119</v>
      </c>
      <c r="U123" s="1232">
        <v>5850923.35396</v>
      </c>
      <c r="V123" s="1232">
        <v>50869</v>
      </c>
      <c r="W123" s="1232">
        <v>7276501.602000001</v>
      </c>
      <c r="X123" s="1232">
        <v>56820</v>
      </c>
      <c r="Y123" s="1232">
        <v>8707129.44</v>
      </c>
      <c r="Z123" s="1232">
        <v>13683</v>
      </c>
      <c r="AA123" s="1232">
        <v>2405856.6999999997</v>
      </c>
      <c r="AB123" s="1352">
        <v>614217</v>
      </c>
      <c r="AC123" s="1353">
        <v>42439107.10696</v>
      </c>
    </row>
    <row r="124" ht="13.5">
      <c r="A124" s="1" t="s">
        <v>159</v>
      </c>
    </row>
  </sheetData>
  <sheetProtection/>
  <mergeCells count="30">
    <mergeCell ref="A1:AA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64:AA65"/>
    <mergeCell ref="B66:C66"/>
    <mergeCell ref="D66:E66"/>
    <mergeCell ref="F66:G66"/>
    <mergeCell ref="H66:I66"/>
    <mergeCell ref="J66:K66"/>
    <mergeCell ref="AB66:AC66"/>
    <mergeCell ref="AB3:AC3"/>
    <mergeCell ref="X66:Y66"/>
    <mergeCell ref="Z66:AA66"/>
    <mergeCell ref="L66:M66"/>
    <mergeCell ref="N66:O66"/>
    <mergeCell ref="P66:Q66"/>
    <mergeCell ref="R66:S66"/>
    <mergeCell ref="T66:U66"/>
    <mergeCell ref="V66:W66"/>
  </mergeCells>
  <printOptions/>
  <pageMargins left="0.25" right="0.25" top="0.75" bottom="0.75" header="0.3" footer="0.3"/>
  <pageSetup fitToHeight="0" fitToWidth="1" horizontalDpi="600" verticalDpi="600" orientation="landscape" paperSize="9" scale="3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jyusuf</dc:creator>
  <cp:keywords/>
  <dc:description/>
  <cp:lastModifiedBy>OKON</cp:lastModifiedBy>
  <cp:lastPrinted>2013-10-07T03:40:01Z</cp:lastPrinted>
  <dcterms:created xsi:type="dcterms:W3CDTF">2006-03-30T14:35:32Z</dcterms:created>
  <dcterms:modified xsi:type="dcterms:W3CDTF">2013-10-07T03:42:01Z</dcterms:modified>
  <cp:category/>
  <cp:version/>
  <cp:contentType/>
  <cp:contentStatus/>
</cp:coreProperties>
</file>